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ate1904="1" showInkAnnotation="0" codeName="ThisWorkbook" autoCompressPictures="0"/>
  <mc:AlternateContent xmlns:mc="http://schemas.openxmlformats.org/markup-compatibility/2006">
    <mc:Choice Requires="x15">
      <x15ac:absPath xmlns:x15ac="http://schemas.microsoft.com/office/spreadsheetml/2010/11/ac" url="C:\kiso\01_宿泊・食事利用料金計算書\観測所\"/>
    </mc:Choice>
  </mc:AlternateContent>
  <xr:revisionPtr revIDLastSave="0" documentId="13_ncr:1_{7A5F2AD7-CDD9-4B48-88B5-A634A8763198}" xr6:coauthVersionLast="47" xr6:coauthVersionMax="47" xr10:uidLastSave="{00000000-0000-0000-0000-000000000000}"/>
  <bookViews>
    <workbookView xWindow="10908" yWindow="-17280" windowWidth="20832" windowHeight="16656" tabRatio="663" firstSheet="4" activeTab="6" xr2:uid="{00000000-000D-0000-FFFF-FFFF00000000}"/>
  </bookViews>
  <sheets>
    <sheet name="利用請求書式（学内予算・振替） " sheetId="12" state="hidden" r:id="rId1"/>
    <sheet name="利用請求書式（学内予算・科研費）" sheetId="9" state="hidden" r:id="rId2"/>
    <sheet name="利用請求書式（学内予算・私費）" sheetId="14" state="hidden" r:id="rId3"/>
    <sheet name="利用請求書式（学外予算）" sheetId="10" state="hidden" r:id="rId4"/>
    <sheet name="利用申込書《様式1-1》" sheetId="1" r:id="rId5"/>
    <sheet name="利用者名簿《様式1-2》" sheetId="2" r:id="rId6"/>
    <sheet name="請求先の情報《様式1-3》" sheetId="13" r:id="rId7"/>
    <sheet name="料金表" sheetId="3" r:id="rId8"/>
    <sheet name="利用料金計算書" sheetId="7" r:id="rId9"/>
  </sheets>
  <externalReferences>
    <externalReference r:id="rId10"/>
    <externalReference r:id="rId11"/>
  </externalReferences>
  <definedNames>
    <definedName name="_xlnm._FilterDatabase" localSheetId="4" hidden="1">'利用申込書《様式1-1》'!#REF!</definedName>
    <definedName name="_xlnm.Print_Area" localSheetId="6">'請求先の情報《様式1-3》'!$A$2:$Q$64</definedName>
    <definedName name="_xlnm.Print_Area" localSheetId="5">'利用者名簿《様式1-2》'!$A$2:$O$37</definedName>
    <definedName name="_xlnm.Print_Area" localSheetId="4">'利用申込書《様式1-1》'!$A$2:$H$22</definedName>
    <definedName name="_xlnm.Print_Area" localSheetId="3">'利用請求書式（学外予算）'!$A$1:$AD$14</definedName>
    <definedName name="_xlnm.Print_Area" localSheetId="1">'利用請求書式（学内予算・科研費）'!$A$1:$Z$22</definedName>
    <definedName name="_xlnm.Print_Area" localSheetId="2">'利用請求書式（学内予算・私費）'!$A$1:$Z$16</definedName>
    <definedName name="_xlnm.Print_Area" localSheetId="0">'利用請求書式（学内予算・振替） '!$A$1:$AD$19</definedName>
    <definedName name="_xlnm.Print_Area" localSheetId="8">利用料金計算書!$A$2:$J$26</definedName>
    <definedName name="_xlnm.Print_Area" localSheetId="7">料金表!$B$2:$E$27</definedName>
    <definedName name="職名リスト" localSheetId="6">[1]料金表!#REF!</definedName>
    <definedName name="職名リスト" localSheetId="3">[2]料金表!#REF!</definedName>
    <definedName name="職名リスト" localSheetId="1">[2]料金表!#REF!</definedName>
    <definedName name="職名リスト" localSheetId="2">[2]料金表!#REF!</definedName>
    <definedName name="職名リスト" localSheetId="0">[2]料金表!#REF!</definedName>
    <definedName name="職名リスト">料金表!#REF!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0" l="1"/>
  <c r="I14" i="7"/>
  <c r="I9" i="7"/>
  <c r="J10" i="13"/>
  <c r="C10" i="13"/>
  <c r="D8" i="13"/>
  <c r="D7" i="13"/>
  <c r="D6" i="13"/>
  <c r="D5" i="13"/>
  <c r="G20" i="7"/>
  <c r="G10" i="7"/>
  <c r="G19" i="7"/>
  <c r="I19" i="7"/>
  <c r="G21" i="7"/>
  <c r="G22" i="7"/>
  <c r="G23" i="7"/>
  <c r="G24" i="7"/>
  <c r="G25" i="7"/>
  <c r="G26" i="7"/>
  <c r="G12" i="7"/>
  <c r="G9" i="7"/>
  <c r="G11" i="7"/>
  <c r="G13" i="7"/>
  <c r="G14" i="7"/>
  <c r="G15" i="7"/>
  <c r="I14" i="1"/>
  <c r="G17" i="1"/>
  <c r="J7" i="2"/>
  <c r="L7" i="2"/>
  <c r="L37" i="2"/>
  <c r="K7" i="2"/>
  <c r="L10" i="2"/>
  <c r="L8" i="2"/>
  <c r="L9" i="2"/>
  <c r="L11" i="2"/>
  <c r="L12" i="2"/>
  <c r="L13" i="2"/>
  <c r="L14" i="2"/>
  <c r="L15" i="2"/>
  <c r="L16" i="2"/>
  <c r="L17" i="2"/>
  <c r="L18" i="2"/>
  <c r="L19" i="2"/>
  <c r="L20" i="2"/>
  <c r="L21" i="2"/>
  <c r="L22" i="2"/>
  <c r="L23" i="2"/>
  <c r="L24" i="2"/>
  <c r="L25" i="2"/>
  <c r="L26" i="2"/>
  <c r="L27" i="2"/>
  <c r="L28" i="2"/>
  <c r="L29" i="2"/>
  <c r="L30" i="2"/>
  <c r="L31" i="2"/>
  <c r="L32" i="2"/>
  <c r="L33" i="2"/>
  <c r="L34" i="2"/>
  <c r="L35" i="2"/>
  <c r="L36" i="2"/>
  <c r="C5" i="7"/>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C36" i="2"/>
  <c r="C17" i="2"/>
  <c r="C18" i="2"/>
  <c r="C19" i="2"/>
  <c r="C20" i="2"/>
  <c r="C21" i="2"/>
  <c r="C22" i="2"/>
  <c r="C23" i="2"/>
  <c r="C24" i="2"/>
  <c r="C25" i="2"/>
  <c r="C26" i="2"/>
  <c r="C27" i="2"/>
  <c r="C28" i="2"/>
  <c r="C29" i="2"/>
  <c r="C30" i="2"/>
  <c r="C31" i="2"/>
  <c r="C32" i="2"/>
  <c r="C33" i="2"/>
  <c r="C34" i="2"/>
  <c r="C35" i="2"/>
  <c r="L3" i="2"/>
  <c r="B5" i="7"/>
  <c r="A4" i="7"/>
  <c r="A3" i="7"/>
  <c r="F2" i="7"/>
  <c r="I25" i="7"/>
  <c r="H10" i="14"/>
  <c r="H17" i="9"/>
  <c r="H14" i="12"/>
  <c r="H19" i="7"/>
  <c r="B9" i="12"/>
  <c r="H9" i="9"/>
  <c r="H9" i="7"/>
  <c r="F5" i="7"/>
  <c r="H18" i="12"/>
  <c r="H21" i="9"/>
  <c r="H15" i="14"/>
  <c r="H13" i="10"/>
  <c r="H19" i="12"/>
  <c r="H22" i="9"/>
  <c r="B6" i="9"/>
  <c r="H16" i="14"/>
  <c r="H13" i="14"/>
  <c r="H11" i="10"/>
  <c r="H17" i="12"/>
  <c r="H20" i="9"/>
  <c r="H10" i="10"/>
  <c r="H16" i="12"/>
  <c r="H19" i="9"/>
  <c r="H12" i="14"/>
  <c r="H18" i="9"/>
  <c r="H11" i="14"/>
  <c r="H9" i="10"/>
  <c r="H15" i="12"/>
  <c r="H7" i="2"/>
  <c r="B3" i="14"/>
  <c r="B3" i="10"/>
  <c r="B3" i="9"/>
  <c r="B3" i="12"/>
  <c r="C7" i="2"/>
  <c r="B4" i="10"/>
  <c r="B7" i="2"/>
  <c r="B4" i="12"/>
  <c r="B4" i="9"/>
  <c r="B4" i="14"/>
  <c r="N7" i="2"/>
</calcChain>
</file>

<file path=xl/sharedStrings.xml><?xml version="1.0" encoding="utf-8"?>
<sst xmlns="http://schemas.openxmlformats.org/spreadsheetml/2006/main" count="290" uniqueCount="180">
  <si>
    <t>利用日</t>
    <rPh sb="0" eb="2">
      <t>リヨウビ</t>
    </rPh>
    <phoneticPr fontId="5"/>
  </si>
  <si>
    <t>利用期間：</t>
    <rPh sb="0" eb="2">
      <t>リヨウキカン</t>
    </rPh>
    <rPh sb="2" eb="4">
      <t>キカン</t>
    </rPh>
    <phoneticPr fontId="5"/>
  </si>
  <si>
    <t>Ｔｅｌ</t>
    <phoneticPr fontId="5"/>
  </si>
  <si>
    <t>Tel</t>
    <phoneticPr fontId="5"/>
  </si>
  <si>
    <t>自</t>
    <rPh sb="0" eb="1">
      <t>ジ</t>
    </rPh>
    <phoneticPr fontId="5"/>
  </si>
  <si>
    <t>e-mail</t>
  </si>
  <si>
    <t>利用者名簿　＆　宿泊申込表</t>
    <rPh sb="0" eb="5">
      <t>リヨウシャメイボ</t>
    </rPh>
    <rPh sb="8" eb="10">
      <t>シュクハクモウシコミヒョウ</t>
    </rPh>
    <rPh sb="12" eb="13">
      <t>ヒョウ</t>
    </rPh>
    <phoneticPr fontId="5"/>
  </si>
  <si>
    <t>担当者名</t>
    <rPh sb="3" eb="4">
      <t>メイ</t>
    </rPh>
    <phoneticPr fontId="5"/>
  </si>
  <si>
    <t>到着予定時刻</t>
    <rPh sb="0" eb="4">
      <t>トウチャクヨテイジカン</t>
    </rPh>
    <rPh sb="4" eb="6">
      <t>ジコク</t>
    </rPh>
    <phoneticPr fontId="5"/>
  </si>
  <si>
    <t>時頃</t>
    <rPh sb="0" eb="1">
      <t>ジ</t>
    </rPh>
    <rPh sb="1" eb="2">
      <t>ゴロ</t>
    </rPh>
    <phoneticPr fontId="5"/>
  </si>
  <si>
    <t>利用代表者</t>
    <rPh sb="0" eb="5">
      <t>リヨウダイヒョウシャ</t>
    </rPh>
    <phoneticPr fontId="5"/>
  </si>
  <si>
    <t>所属先住所</t>
    <rPh sb="0" eb="5">
      <t>ショゾクサキジュウショ</t>
    </rPh>
    <phoneticPr fontId="5"/>
  </si>
  <si>
    <t>利用目的</t>
    <rPh sb="0" eb="4">
      <t>リヨウモクテキ</t>
    </rPh>
    <phoneticPr fontId="5"/>
  </si>
  <si>
    <t>氏　　名</t>
    <rPh sb="0" eb="4">
      <t>シメイ</t>
    </rPh>
    <phoneticPr fontId="5"/>
  </si>
  <si>
    <t>性別</t>
    <rPh sb="0" eb="2">
      <t>セイベツ</t>
    </rPh>
    <phoneticPr fontId="5"/>
  </si>
  <si>
    <t>宿泊日数</t>
  </si>
  <si>
    <t>《様式1-2》</t>
    <rPh sb="1" eb="4">
      <t>ヨウシキ</t>
    </rPh>
    <phoneticPr fontId="5"/>
  </si>
  <si>
    <t>至</t>
  </si>
  <si>
    <t>日間</t>
    <rPh sb="0" eb="2">
      <t>ニチカン</t>
    </rPh>
    <phoneticPr fontId="5"/>
  </si>
  <si>
    <t>名</t>
    <rPh sb="0" eb="1">
      <t>メイ</t>
    </rPh>
    <phoneticPr fontId="5"/>
  </si>
  <si>
    <t>区分</t>
    <rPh sb="0" eb="2">
      <t>クブン</t>
    </rPh>
    <phoneticPr fontId="5"/>
  </si>
  <si>
    <t>利 用 人 数</t>
    <rPh sb="0" eb="3">
      <t>リヨウモクテキ</t>
    </rPh>
    <rPh sb="4" eb="7">
      <t>ニンズウ</t>
    </rPh>
    <phoneticPr fontId="5"/>
  </si>
  <si>
    <t>利 用 期 間</t>
    <rPh sb="0" eb="7">
      <t>リヨウキカン</t>
    </rPh>
    <phoneticPr fontId="5"/>
  </si>
  <si>
    <t>自</t>
    <rPh sb="0" eb="1">
      <t>ジ</t>
    </rPh>
    <phoneticPr fontId="5"/>
  </si>
  <si>
    <t>至</t>
    <rPh sb="0" eb="1">
      <t>イタル</t>
    </rPh>
    <phoneticPr fontId="5"/>
  </si>
  <si>
    <t>部屋</t>
    <rPh sb="0" eb="2">
      <t>ヘヤ</t>
    </rPh>
    <phoneticPr fontId="5"/>
  </si>
  <si>
    <t>利用申込書</t>
    <phoneticPr fontId="5"/>
  </si>
  <si>
    <t>採否：</t>
    <rPh sb="0" eb="2">
      <t>サイヒ</t>
    </rPh>
    <phoneticPr fontId="5"/>
  </si>
  <si>
    <t>利用料金計算書</t>
    <rPh sb="0" eb="2">
      <t>リヨウ</t>
    </rPh>
    <rPh sb="2" eb="4">
      <t>リョウキン</t>
    </rPh>
    <rPh sb="4" eb="6">
      <t>ケイサン</t>
    </rPh>
    <rPh sb="6" eb="7">
      <t>ショ</t>
    </rPh>
    <phoneticPr fontId="5"/>
  </si>
  <si>
    <t>利用番号</t>
    <rPh sb="0" eb="4">
      <t>リヨウバンゴウ</t>
    </rPh>
    <phoneticPr fontId="5"/>
  </si>
  <si>
    <t>利用日数</t>
    <rPh sb="0" eb="4">
      <t>リヨウニッスウ</t>
    </rPh>
    <phoneticPr fontId="5"/>
  </si>
  <si>
    <t>職　名
（学年）</t>
    <rPh sb="0" eb="3">
      <t>ショクメイ</t>
    </rPh>
    <rPh sb="5" eb="7">
      <t>ガクネン</t>
    </rPh>
    <phoneticPr fontId="5"/>
  </si>
  <si>
    <t>所　　属</t>
    <rPh sb="0" eb="4">
      <t>ショゾク</t>
    </rPh>
    <phoneticPr fontId="5"/>
  </si>
  <si>
    <t>氏名</t>
    <rPh sb="0" eb="2">
      <t>シメイ</t>
    </rPh>
    <phoneticPr fontId="5"/>
  </si>
  <si>
    <t>項　目</t>
  </si>
  <si>
    <t>期間・件数</t>
  </si>
  <si>
    <t>学内者利用</t>
    <rPh sb="3" eb="5">
      <t>リヨウ</t>
    </rPh>
    <phoneticPr fontId="5"/>
  </si>
  <si>
    <t>学外者利用</t>
    <rPh sb="3" eb="5">
      <t>リヨウ</t>
    </rPh>
    <phoneticPr fontId="5"/>
  </si>
  <si>
    <t>宿泊費</t>
  </si>
  <si>
    <t>維持管理経費</t>
  </si>
  <si>
    <t>個　室（一泊）</t>
  </si>
  <si>
    <t>一般室（一泊）</t>
    <rPh sb="0" eb="2">
      <t>イッパン</t>
    </rPh>
    <rPh sb="2" eb="3">
      <t>シツ</t>
    </rPh>
    <phoneticPr fontId="5"/>
  </si>
  <si>
    <t>高校生以下（一泊）</t>
  </si>
  <si>
    <t>食事代</t>
    <rPh sb="2" eb="3">
      <t>ダイ</t>
    </rPh>
    <phoneticPr fontId="5"/>
  </si>
  <si>
    <t>朝　食</t>
  </si>
  <si>
    <t>１　食</t>
  </si>
  <si>
    <t>２００円</t>
  </si>
  <si>
    <t>昼　食</t>
  </si>
  <si>
    <t>夕　食</t>
  </si>
  <si>
    <t>クリーニング代
（シーツ等）</t>
    <rPh sb="12" eb="13">
      <t>トウ</t>
    </rPh>
    <phoneticPr fontId="5"/>
  </si>
  <si>
    <t>一滞在につき</t>
  </si>
  <si>
    <t>人数</t>
    <rPh sb="0" eb="2">
      <t>ニンズウ</t>
    </rPh>
    <phoneticPr fontId="5"/>
  </si>
  <si>
    <t>小計</t>
    <rPh sb="0" eb="2">
      <t>ショウケイ</t>
    </rPh>
    <phoneticPr fontId="5"/>
  </si>
  <si>
    <t>合計</t>
    <rPh sb="0" eb="2">
      <t>ゴウケイ</t>
    </rPh>
    <phoneticPr fontId="5"/>
  </si>
  <si>
    <t>泊数</t>
    <rPh sb="0" eb="1">
      <t>ハク</t>
    </rPh>
    <rPh sb="1" eb="2">
      <t>スウ</t>
    </rPh>
    <phoneticPr fontId="5"/>
  </si>
  <si>
    <t>泊数計</t>
    <rPh sb="0" eb="1">
      <t>ハク</t>
    </rPh>
    <rPh sb="1" eb="2">
      <t>スウ</t>
    </rPh>
    <rPh sb="2" eb="3">
      <t>ケイ</t>
    </rPh>
    <phoneticPr fontId="5"/>
  </si>
  <si>
    <t>送迎希望</t>
    <rPh sb="0" eb="2">
      <t>ソウゲイ</t>
    </rPh>
    <rPh sb="2" eb="4">
      <t>キボウ</t>
    </rPh>
    <phoneticPr fontId="5"/>
  </si>
  <si>
    <t>東京大学木曽観測所　本館宿泊施設利用料金表</t>
    <rPh sb="0" eb="2">
      <t>トウキョウ</t>
    </rPh>
    <rPh sb="2" eb="4">
      <t>ダイガク</t>
    </rPh>
    <rPh sb="4" eb="6">
      <t>キソ</t>
    </rPh>
    <rPh sb="6" eb="8">
      <t>カンソク</t>
    </rPh>
    <rPh sb="8" eb="9">
      <t>ショ</t>
    </rPh>
    <rPh sb="10" eb="12">
      <t>ホンカン</t>
    </rPh>
    <rPh sb="12" eb="14">
      <t>シュクハク</t>
    </rPh>
    <rPh sb="14" eb="16">
      <t>シセツ</t>
    </rPh>
    <rPh sb="16" eb="19">
      <t>リヨウリョウ</t>
    </rPh>
    <rPh sb="19" eb="20">
      <t>キン</t>
    </rPh>
    <rPh sb="20" eb="21">
      <t>ヒョウ</t>
    </rPh>
    <phoneticPr fontId="5"/>
  </si>
  <si>
    <t>職名（学年）</t>
    <rPh sb="3" eb="5">
      <t>ガクネン</t>
    </rPh>
    <phoneticPr fontId="5"/>
  </si>
  <si>
    <t>木曽観測所宿泊施設利用の請求先に関する情報届</t>
    <rPh sb="0" eb="2">
      <t>キソ</t>
    </rPh>
    <rPh sb="2" eb="4">
      <t>カンソク</t>
    </rPh>
    <rPh sb="4" eb="5">
      <t>ジョ</t>
    </rPh>
    <rPh sb="5" eb="7">
      <t>シュクハク</t>
    </rPh>
    <rPh sb="7" eb="9">
      <t>シセツ</t>
    </rPh>
    <rPh sb="9" eb="11">
      <t>リヨウ</t>
    </rPh>
    <rPh sb="12" eb="14">
      <t>セイキュウ</t>
    </rPh>
    <rPh sb="14" eb="15">
      <t>サキ</t>
    </rPh>
    <rPh sb="16" eb="17">
      <t>カン</t>
    </rPh>
    <rPh sb="19" eb="21">
      <t>ジョウホウ</t>
    </rPh>
    <rPh sb="21" eb="22">
      <t>トド</t>
    </rPh>
    <phoneticPr fontId="5"/>
  </si>
  <si>
    <t>利用者</t>
    <rPh sb="0" eb="3">
      <t>リヨウシャ</t>
    </rPh>
    <phoneticPr fontId="5"/>
  </si>
  <si>
    <t>所属機関</t>
    <rPh sb="0" eb="2">
      <t>ショゾク</t>
    </rPh>
    <rPh sb="2" eb="4">
      <t>キカン</t>
    </rPh>
    <phoneticPr fontId="5"/>
  </si>
  <si>
    <t>e-mail</t>
    <phoneticPr fontId="5"/>
  </si>
  <si>
    <t>滞在期間</t>
    <rPh sb="0" eb="2">
      <t>タイザイ</t>
    </rPh>
    <rPh sb="2" eb="4">
      <t>キカン</t>
    </rPh>
    <phoneticPr fontId="5"/>
  </si>
  <si>
    <t>～</t>
    <phoneticPr fontId="5"/>
  </si>
  <si>
    <t>経費区分</t>
    <rPh sb="0" eb="2">
      <t>ケイヒ</t>
    </rPh>
    <rPh sb="2" eb="4">
      <t>クブン</t>
    </rPh>
    <phoneticPr fontId="5"/>
  </si>
  <si>
    <t>　B-1．運営費交付金／B-2．寄付金／B-3．受託研究費等／B-4．預かり補助金／B-5．間接経費　</t>
    <rPh sb="5" eb="8">
      <t>ウンエイヒ</t>
    </rPh>
    <rPh sb="8" eb="11">
      <t>コウフキン</t>
    </rPh>
    <rPh sb="16" eb="19">
      <t>キフキン</t>
    </rPh>
    <rPh sb="24" eb="26">
      <t>ジュタク</t>
    </rPh>
    <rPh sb="26" eb="29">
      <t>ケンキュウヒ</t>
    </rPh>
    <rPh sb="29" eb="30">
      <t>トウ</t>
    </rPh>
    <rPh sb="35" eb="36">
      <t>アズ</t>
    </rPh>
    <rPh sb="38" eb="41">
      <t>ホジョキン</t>
    </rPh>
    <rPh sb="46" eb="48">
      <t>カンセツ</t>
    </rPh>
    <rPh sb="48" eb="50">
      <t>ケイヒ</t>
    </rPh>
    <phoneticPr fontId="5"/>
  </si>
  <si>
    <t>※10桁を記入すること</t>
    <rPh sb="3" eb="4">
      <t>ケタ</t>
    </rPh>
    <rPh sb="5" eb="7">
      <t>キニュウ</t>
    </rPh>
    <phoneticPr fontId="5"/>
  </si>
  <si>
    <t>※12桁を記入すること</t>
    <rPh sb="3" eb="4">
      <t>ケタ</t>
    </rPh>
    <rPh sb="5" eb="7">
      <t>キニュウ</t>
    </rPh>
    <phoneticPr fontId="5"/>
  </si>
  <si>
    <t>担当者の郵便番号・住所</t>
    <rPh sb="0" eb="3">
      <t>タントウシャ</t>
    </rPh>
    <rPh sb="4" eb="8">
      <t>ユウビンバンゴウ</t>
    </rPh>
    <phoneticPr fontId="5"/>
  </si>
  <si>
    <t>請求先担当者電話番号</t>
    <rPh sb="0" eb="2">
      <t>セイキュウ</t>
    </rPh>
    <rPh sb="2" eb="3">
      <t>サキ</t>
    </rPh>
    <rPh sb="3" eb="6">
      <t>タントウシャ</t>
    </rPh>
    <rPh sb="6" eb="8">
      <t>デンワ</t>
    </rPh>
    <rPh sb="8" eb="10">
      <t>バンゴウ</t>
    </rPh>
    <phoneticPr fontId="5"/>
  </si>
  <si>
    <t>請求書の宛名</t>
    <rPh sb="0" eb="3">
      <t>セイキュウショ</t>
    </rPh>
    <rPh sb="4" eb="6">
      <t>アテナ</t>
    </rPh>
    <phoneticPr fontId="5"/>
  </si>
  <si>
    <t>利用者の方の記入は必要ありません。</t>
    <rPh sb="0" eb="3">
      <t>リヨウシャ</t>
    </rPh>
    <rPh sb="4" eb="5">
      <t>カタ</t>
    </rPh>
    <rPh sb="6" eb="8">
      <t>キニュウ</t>
    </rPh>
    <rPh sb="9" eb="11">
      <t>ヒツヨウ</t>
    </rPh>
    <phoneticPr fontId="5"/>
  </si>
  <si>
    <t>滞在ごとに記入して提出して下さい。</t>
    <rPh sb="0" eb="2">
      <t>タイザイ</t>
    </rPh>
    <rPh sb="5" eb="7">
      <t>キニュウ</t>
    </rPh>
    <rPh sb="9" eb="11">
      <t>テイシュツ</t>
    </rPh>
    <rPh sb="13" eb="14">
      <t>クダ</t>
    </rPh>
    <phoneticPr fontId="5"/>
  </si>
  <si>
    <t>《様式1-3》</t>
    <rPh sb="1" eb="4">
      <t>ヨウシキ</t>
    </rPh>
    <phoneticPr fontId="5"/>
  </si>
  <si>
    <t>滞在ごとに記入してご提出ください。</t>
    <rPh sb="0" eb="2">
      <t>タイザイ</t>
    </rPh>
    <rPh sb="5" eb="7">
      <t>キニュウ</t>
    </rPh>
    <rPh sb="10" eb="12">
      <t>テイシュツ</t>
    </rPh>
    <phoneticPr fontId="5"/>
  </si>
  <si>
    <t>天文学教育研究センター木曽観測所</t>
    <rPh sb="0" eb="3">
      <t>テンモンガク</t>
    </rPh>
    <rPh sb="3" eb="5">
      <t>キョウイク</t>
    </rPh>
    <rPh sb="5" eb="7">
      <t>ケンキュウ</t>
    </rPh>
    <rPh sb="11" eb="13">
      <t>キソ</t>
    </rPh>
    <rPh sb="13" eb="15">
      <t>カンソク</t>
    </rPh>
    <rPh sb="15" eb="16">
      <t>ショ</t>
    </rPh>
    <phoneticPr fontId="5"/>
  </si>
  <si>
    <t>東京大学大学院理学系研究科附属</t>
    <rPh sb="0" eb="2">
      <t>トウキョウ</t>
    </rPh>
    <rPh sb="2" eb="4">
      <t>ダイガク</t>
    </rPh>
    <rPh sb="4" eb="7">
      <t>ダイガクイン</t>
    </rPh>
    <rPh sb="7" eb="13">
      <t>リガクケイケンキュウカ</t>
    </rPh>
    <phoneticPr fontId="5"/>
  </si>
  <si>
    <t>天文学教育研究センター木曽観測所長　殿</t>
    <rPh sb="0" eb="3">
      <t>テンモンガク</t>
    </rPh>
    <rPh sb="3" eb="5">
      <t>キョウイク</t>
    </rPh>
    <rPh sb="5" eb="7">
      <t>ケンキュウ</t>
    </rPh>
    <rPh sb="11" eb="13">
      <t>キソ</t>
    </rPh>
    <rPh sb="13" eb="15">
      <t>カンソク</t>
    </rPh>
    <rPh sb="15" eb="16">
      <t>ジョ</t>
    </rPh>
    <rPh sb="16" eb="17">
      <t>チョウ</t>
    </rPh>
    <rPh sb="18" eb="19">
      <t>ドノ</t>
    </rPh>
    <phoneticPr fontId="5"/>
  </si>
  <si>
    <t>東京大学大学院理学系研究科附属</t>
    <phoneticPr fontId="5"/>
  </si>
  <si>
    <t>利用者所属</t>
    <rPh sb="0" eb="3">
      <t>リヨウシャ</t>
    </rPh>
    <rPh sb="3" eb="5">
      <t>ショゾク</t>
    </rPh>
    <phoneticPr fontId="5"/>
  </si>
  <si>
    <t>利用者名</t>
    <rPh sb="0" eb="3">
      <t>リヨウシャ</t>
    </rPh>
    <rPh sb="3" eb="4">
      <t>メイ</t>
    </rPh>
    <phoneticPr fontId="5"/>
  </si>
  <si>
    <t>部署コード
（１～５の経費区分）</t>
    <rPh sb="0" eb="2">
      <t>ブショ</t>
    </rPh>
    <rPh sb="11" eb="13">
      <t>ケイヒ</t>
    </rPh>
    <rPh sb="13" eb="15">
      <t>クブン</t>
    </rPh>
    <phoneticPr fontId="5"/>
  </si>
  <si>
    <t>プロジェクトコード
（２～５の経費区分）</t>
    <rPh sb="15" eb="17">
      <t>ケイヒ</t>
    </rPh>
    <rPh sb="17" eb="19">
      <t>クブン</t>
    </rPh>
    <phoneticPr fontId="5"/>
  </si>
  <si>
    <t>備考欄</t>
    <rPh sb="0" eb="2">
      <t>ビコウ</t>
    </rPh>
    <rPh sb="2" eb="3">
      <t>ラン</t>
    </rPh>
    <phoneticPr fontId="5"/>
  </si>
  <si>
    <t>請求先担当者の郵便番号・住所</t>
    <rPh sb="0" eb="2">
      <t>セイキュウ</t>
    </rPh>
    <rPh sb="2" eb="3">
      <t>サキ</t>
    </rPh>
    <rPh sb="3" eb="6">
      <t>タントウシャ</t>
    </rPh>
    <rPh sb="7" eb="11">
      <t>ユウビンバンゴウ</t>
    </rPh>
    <phoneticPr fontId="5"/>
  </si>
  <si>
    <t>　　請　求　書　郵　送　先</t>
    <rPh sb="2" eb="3">
      <t>ショウ</t>
    </rPh>
    <rPh sb="4" eb="5">
      <t>モトム</t>
    </rPh>
    <rPh sb="6" eb="7">
      <t>ショ</t>
    </rPh>
    <rPh sb="8" eb="9">
      <t>ユウ</t>
    </rPh>
    <rPh sb="10" eb="11">
      <t>ソウ</t>
    </rPh>
    <rPh sb="12" eb="13">
      <t>サキ</t>
    </rPh>
    <phoneticPr fontId="5"/>
  </si>
  <si>
    <t>請求先担当者　郵便番号・住所</t>
    <rPh sb="7" eb="11">
      <t>ユウビンバンゴウ</t>
    </rPh>
    <rPh sb="12" eb="14">
      <t>ジュウショ</t>
    </rPh>
    <phoneticPr fontId="5"/>
  </si>
  <si>
    <t>クリーニング代
（シーツ等）</t>
    <rPh sb="6" eb="7">
      <t>ダイ</t>
    </rPh>
    <rPh sb="12" eb="13">
      <t>ナド</t>
    </rPh>
    <phoneticPr fontId="5"/>
  </si>
  <si>
    <t>一滞在につき</t>
    <phoneticPr fontId="5"/>
  </si>
  <si>
    <t>～</t>
    <phoneticPr fontId="5"/>
  </si>
  <si>
    <t>食事</t>
    <rPh sb="0" eb="2">
      <t>ショクジ</t>
    </rPh>
    <phoneticPr fontId="5"/>
  </si>
  <si>
    <t>希望期間</t>
    <rPh sb="0" eb="2">
      <t>キボウ</t>
    </rPh>
    <rPh sb="2" eb="4">
      <t>キカン</t>
    </rPh>
    <phoneticPr fontId="5"/>
  </si>
  <si>
    <t>特記事項　（期間中で不要な食事や、アレルギーで食べられないものなどがあれば記入してください）</t>
    <rPh sb="0" eb="2">
      <t>トッキ</t>
    </rPh>
    <rPh sb="2" eb="4">
      <t>ジコウ</t>
    </rPh>
    <rPh sb="6" eb="9">
      <t>キカンチュウ</t>
    </rPh>
    <rPh sb="10" eb="12">
      <t>フヨウ</t>
    </rPh>
    <rPh sb="13" eb="15">
      <t>ショクジ</t>
    </rPh>
    <rPh sb="23" eb="24">
      <t>タ</t>
    </rPh>
    <rPh sb="37" eb="39">
      <t>キニュウ</t>
    </rPh>
    <phoneticPr fontId="5"/>
  </si>
  <si>
    <t>その他希望事項</t>
    <rPh sb="2" eb="3">
      <t>ホカ</t>
    </rPh>
    <rPh sb="3" eb="5">
      <t>キボウ</t>
    </rPh>
    <rPh sb="5" eb="7">
      <t>ジコウ</t>
    </rPh>
    <phoneticPr fontId="5"/>
  </si>
  <si>
    <t>「その他」の場合：
具体的期間を記入</t>
    <rPh sb="3" eb="4">
      <t>タ</t>
    </rPh>
    <rPh sb="6" eb="8">
      <t>バアイ</t>
    </rPh>
    <rPh sb="10" eb="13">
      <t>グタイテキ</t>
    </rPh>
    <rPh sb="13" eb="15">
      <t>キカン</t>
    </rPh>
    <rPh sb="16" eb="18">
      <t>キニュウ</t>
    </rPh>
    <phoneticPr fontId="5"/>
  </si>
  <si>
    <r>
      <t>緊急連絡先</t>
    </r>
    <r>
      <rPr>
        <sz val="8"/>
        <rFont val="ＭＳ Ｐゴシック"/>
        <family val="3"/>
        <charset val="128"/>
      </rPr>
      <t>（利用者以外を記入のこと。　機関名でも可）</t>
    </r>
    <rPh sb="0" eb="5">
      <t>キンキュウレンラクサキ</t>
    </rPh>
    <rPh sb="6" eb="11">
      <t>リヨウシャイガイ</t>
    </rPh>
    <rPh sb="12" eb="14">
      <t>キニュウ</t>
    </rPh>
    <phoneticPr fontId="5"/>
  </si>
  <si>
    <t>経費区分</t>
    <rPh sb="0" eb="2">
      <t>ケイヒ</t>
    </rPh>
    <rPh sb="2" eb="4">
      <t>クブン</t>
    </rPh>
    <phoneticPr fontId="5"/>
  </si>
  <si>
    <t>木曽観測所利用料請求先（学外予算用）</t>
    <rPh sb="0" eb="2">
      <t>キソ</t>
    </rPh>
    <rPh sb="2" eb="4">
      <t>カンソク</t>
    </rPh>
    <rPh sb="4" eb="5">
      <t>ショ</t>
    </rPh>
    <rPh sb="13" eb="14">
      <t>ガイ</t>
    </rPh>
    <rPh sb="14" eb="16">
      <t>ヨサン</t>
    </rPh>
    <phoneticPr fontId="5"/>
  </si>
  <si>
    <r>
      <t xml:space="preserve">請求先担当者
</t>
    </r>
    <r>
      <rPr>
        <b/>
        <sz val="8"/>
        <color rgb="FF000000"/>
        <rFont val="ＭＳ Ｐゴシック"/>
        <family val="3"/>
        <charset val="128"/>
      </rPr>
      <t>（請求書を実際に処理する担当者）</t>
    </r>
    <rPh sb="0" eb="2">
      <t>セイキュウ</t>
    </rPh>
    <rPh sb="2" eb="3">
      <t>サキ</t>
    </rPh>
    <rPh sb="3" eb="6">
      <t>タントウシャ</t>
    </rPh>
    <rPh sb="8" eb="11">
      <t>セイキュウショ</t>
    </rPh>
    <rPh sb="12" eb="14">
      <t>ジッサイ</t>
    </rPh>
    <rPh sb="15" eb="17">
      <t>ショリ</t>
    </rPh>
    <rPh sb="19" eb="22">
      <t>タントウシャ</t>
    </rPh>
    <phoneticPr fontId="5"/>
  </si>
  <si>
    <t>３，2００円</t>
    <phoneticPr fontId="5"/>
  </si>
  <si>
    <t>１，2００円</t>
    <phoneticPr fontId="5"/>
  </si>
  <si>
    <t>７５０円</t>
    <phoneticPr fontId="5"/>
  </si>
  <si>
    <t>５００円</t>
    <phoneticPr fontId="5"/>
  </si>
  <si>
    <t>３，５００円</t>
    <phoneticPr fontId="5"/>
  </si>
  <si>
    <t>１，５００円</t>
    <phoneticPr fontId="5"/>
  </si>
  <si>
    <t>１，０００円</t>
    <phoneticPr fontId="5"/>
  </si>
  <si>
    <t>この規則は、令和６年　４月　１日より実施</t>
    <rPh sb="2" eb="4">
      <t>キソク</t>
    </rPh>
    <rPh sb="6" eb="8">
      <t>レイワ</t>
    </rPh>
    <rPh sb="9" eb="10">
      <t>ネン</t>
    </rPh>
    <rPh sb="10" eb="11">
      <t>ヘイネン</t>
    </rPh>
    <rPh sb="12" eb="13">
      <t>ガツ</t>
    </rPh>
    <rPh sb="15" eb="16">
      <t>ニチ</t>
    </rPh>
    <rPh sb="18" eb="20">
      <t>ジッシ</t>
    </rPh>
    <phoneticPr fontId="5"/>
  </si>
  <si>
    <t>個　室（シングル）（一泊）</t>
    <phoneticPr fontId="5"/>
  </si>
  <si>
    <t>個　室（ツイン）（一泊）</t>
    <phoneticPr fontId="5"/>
  </si>
  <si>
    <t>２，２００円</t>
    <rPh sb="5" eb="6">
      <t>エン</t>
    </rPh>
    <phoneticPr fontId="5"/>
  </si>
  <si>
    <t>２，５００円</t>
    <rPh sb="5" eb="6">
      <t>エン</t>
    </rPh>
    <phoneticPr fontId="5"/>
  </si>
  <si>
    <t>個　室（シングル）
（一泊）</t>
    <phoneticPr fontId="5"/>
  </si>
  <si>
    <t>個　室（ツイン）
（一泊）</t>
    <phoneticPr fontId="5"/>
  </si>
  <si>
    <t>利用目的の概要 
　　　（1−2行で記入してください）</t>
    <rPh sb="0" eb="2">
      <t>リヨウ</t>
    </rPh>
    <rPh sb="2" eb="4">
      <t>モクテキ</t>
    </rPh>
    <rPh sb="5" eb="7">
      <t>ガイヨウ</t>
    </rPh>
    <rPh sb="16" eb="17">
      <t>ギョウ</t>
    </rPh>
    <rPh sb="18" eb="20">
      <t>キニュウ</t>
    </rPh>
    <phoneticPr fontId="5"/>
  </si>
  <si>
    <t>A．　天文センターの経費</t>
    <rPh sb="3" eb="5">
      <t>テンモン</t>
    </rPh>
    <rPh sb="10" eb="12">
      <t>ケイヒ</t>
    </rPh>
    <phoneticPr fontId="5"/>
  </si>
  <si>
    <t>B．　天文センター以外の東京大学の経費</t>
    <rPh sb="3" eb="5">
      <t>テンモン</t>
    </rPh>
    <rPh sb="9" eb="11">
      <t>イガイ</t>
    </rPh>
    <rPh sb="12" eb="14">
      <t>トウキョウ</t>
    </rPh>
    <rPh sb="14" eb="16">
      <t>ダイガク</t>
    </rPh>
    <rPh sb="17" eb="19">
      <t>ケイヒ</t>
    </rPh>
    <phoneticPr fontId="5"/>
  </si>
  <si>
    <t>C．　他研究機関の経費、私費</t>
    <rPh sb="3" eb="4">
      <t>タ</t>
    </rPh>
    <rPh sb="4" eb="6">
      <t>ケンキュウ</t>
    </rPh>
    <rPh sb="6" eb="8">
      <t>キカン</t>
    </rPh>
    <rPh sb="9" eb="11">
      <t>ケイヒ</t>
    </rPh>
    <rPh sb="12" eb="14">
      <t>シヒ</t>
    </rPh>
    <phoneticPr fontId="5"/>
  </si>
  <si>
    <t>　C-1．他研究機関の経費／C-２．私費</t>
    <rPh sb="5" eb="6">
      <t>タ</t>
    </rPh>
    <rPh sb="6" eb="8">
      <t>ケンキュウ</t>
    </rPh>
    <rPh sb="8" eb="10">
      <t>キカン</t>
    </rPh>
    <rPh sb="11" eb="13">
      <t>ケイヒ</t>
    </rPh>
    <rPh sb="18" eb="20">
      <t>シヒ</t>
    </rPh>
    <phoneticPr fontId="5"/>
  </si>
  <si>
    <t>　</t>
    <phoneticPr fontId="5"/>
  </si>
  <si>
    <t>出張用務</t>
    <rPh sb="0" eb="2">
      <t>シュッチョウ</t>
    </rPh>
    <rPh sb="2" eb="4">
      <t>ヨウム</t>
    </rPh>
    <phoneticPr fontId="5"/>
  </si>
  <si>
    <t>　A-1．木曽校費／A-2．三鷹校費／A-3．科研費・その他経費</t>
    <rPh sb="5" eb="7">
      <t>キソ</t>
    </rPh>
    <rPh sb="7" eb="9">
      <t>コウヒ</t>
    </rPh>
    <rPh sb="14" eb="16">
      <t>ミタカ</t>
    </rPh>
    <rPh sb="16" eb="18">
      <t>コウヒ</t>
    </rPh>
    <rPh sb="23" eb="26">
      <t>カケンヒ</t>
    </rPh>
    <rPh sb="29" eb="30">
      <t>タ</t>
    </rPh>
    <rPh sb="30" eb="32">
      <t>ケイヒ</t>
    </rPh>
    <phoneticPr fontId="5"/>
  </si>
  <si>
    <t xml:space="preserve">　　　　　ご不明な場合は、所属機関の経理担当者様にご確認下さい。
</t>
    <rPh sb="6" eb="8">
      <t>フメイ</t>
    </rPh>
    <rPh sb="9" eb="11">
      <t>バアイ</t>
    </rPh>
    <rPh sb="13" eb="15">
      <t>ショゾク</t>
    </rPh>
    <rPh sb="15" eb="17">
      <t>キカン</t>
    </rPh>
    <rPh sb="18" eb="20">
      <t>ケイリ</t>
    </rPh>
    <rPh sb="20" eb="24">
      <t>タントウシャサマ</t>
    </rPh>
    <rPh sb="26" eb="29">
      <t>カクニンクダ</t>
    </rPh>
    <phoneticPr fontId="5"/>
  </si>
  <si>
    <t>木曽観測所への出張の経費区分を以下から選んでください。</t>
    <rPh sb="0" eb="5">
      <t>キソカンソクジョ</t>
    </rPh>
    <rPh sb="7" eb="9">
      <t>シュッチョウ</t>
    </rPh>
    <rPh sb="10" eb="14">
      <t>ケイヒクブン</t>
    </rPh>
    <rPh sb="15" eb="17">
      <t>イカ</t>
    </rPh>
    <rPh sb="19" eb="20">
      <t>エラ</t>
    </rPh>
    <phoneticPr fontId="5"/>
  </si>
  <si>
    <t>備考欄の記載</t>
    <rPh sb="0" eb="2">
      <t>ビコウ</t>
    </rPh>
    <rPh sb="2" eb="3">
      <t>ラン</t>
    </rPh>
    <rPh sb="4" eb="6">
      <t>キサイ</t>
    </rPh>
    <phoneticPr fontId="5"/>
  </si>
  <si>
    <t>　　※請求書の記載内容は後から修正できませんので、事前にご確認お願いいたします。</t>
    <rPh sb="3" eb="6">
      <t>セイキュウショ</t>
    </rPh>
    <rPh sb="7" eb="9">
      <t>キサイ</t>
    </rPh>
    <rPh sb="9" eb="11">
      <t>ナイヨウ</t>
    </rPh>
    <rPh sb="12" eb="13">
      <t>アト</t>
    </rPh>
    <rPh sb="15" eb="17">
      <t>シュウセイ</t>
    </rPh>
    <rPh sb="25" eb="27">
      <t>ジゼン</t>
    </rPh>
    <rPh sb="29" eb="31">
      <t>カクニン</t>
    </rPh>
    <rPh sb="32" eb="33">
      <t>ネガ</t>
    </rPh>
    <phoneticPr fontId="5"/>
  </si>
  <si>
    <t>特記事項</t>
    <rPh sb="0" eb="2">
      <t>トッキ</t>
    </rPh>
    <rPh sb="2" eb="4">
      <t>ジコウ</t>
    </rPh>
    <phoneticPr fontId="5"/>
  </si>
  <si>
    <t>特記事項</t>
    <rPh sb="0" eb="4">
      <t>トッキジコウ</t>
    </rPh>
    <phoneticPr fontId="5"/>
  </si>
  <si>
    <t>木曽観測所利用料請求先（学内予算用）（振替）</t>
    <rPh sb="0" eb="2">
      <t>キソ</t>
    </rPh>
    <rPh sb="2" eb="4">
      <t>カンソク</t>
    </rPh>
    <rPh sb="4" eb="5">
      <t>ショ</t>
    </rPh>
    <rPh sb="14" eb="16">
      <t>ヨサン</t>
    </rPh>
    <rPh sb="16" eb="17">
      <t>ヨウ</t>
    </rPh>
    <rPh sb="19" eb="21">
      <t>フリカエ</t>
    </rPh>
    <phoneticPr fontId="5"/>
  </si>
  <si>
    <t>木曽観測所利用料請求先（学内予算用）（請求書）</t>
    <rPh sb="0" eb="2">
      <t>キソ</t>
    </rPh>
    <rPh sb="2" eb="4">
      <t>カンソク</t>
    </rPh>
    <rPh sb="4" eb="5">
      <t>ショ</t>
    </rPh>
    <rPh sb="14" eb="16">
      <t>ヨサン</t>
    </rPh>
    <rPh sb="16" eb="17">
      <t>ヨウ</t>
    </rPh>
    <rPh sb="19" eb="22">
      <t>セイキュウショ</t>
    </rPh>
    <phoneticPr fontId="5"/>
  </si>
  <si>
    <t>出張申請に関する特記事項</t>
    <rPh sb="0" eb="2">
      <t>シュッチョウ</t>
    </rPh>
    <rPh sb="2" eb="4">
      <t>シンセイ</t>
    </rPh>
    <rPh sb="5" eb="6">
      <t>カン</t>
    </rPh>
    <rPh sb="8" eb="12">
      <t>トッキジコウ</t>
    </rPh>
    <phoneticPr fontId="5"/>
  </si>
  <si>
    <t>往路</t>
    <rPh sb="0" eb="2">
      <t>オウロ</t>
    </rPh>
    <phoneticPr fontId="5"/>
  </si>
  <si>
    <t>復路</t>
    <rPh sb="0" eb="2">
      <t>フクロ</t>
    </rPh>
    <phoneticPr fontId="5"/>
  </si>
  <si>
    <t>学内者利用</t>
    <rPh sb="0" eb="3">
      <t>ガクナイシャ</t>
    </rPh>
    <rPh sb="3" eb="5">
      <t>リヨウ</t>
    </rPh>
    <phoneticPr fontId="5"/>
  </si>
  <si>
    <t>学外者利用</t>
    <rPh sb="0" eb="5">
      <t>ガクガイシャリヨウ</t>
    </rPh>
    <phoneticPr fontId="5"/>
  </si>
  <si>
    <t>（単位：円）</t>
    <phoneticPr fontId="5"/>
  </si>
  <si>
    <t>請求額：</t>
    <rPh sb="0" eb="2">
      <t>セイキュウ</t>
    </rPh>
    <rPh sb="2" eb="3">
      <t>ガク</t>
    </rPh>
    <phoneticPr fontId="5"/>
  </si>
  <si>
    <t>請求書送付先</t>
    <rPh sb="0" eb="3">
      <t>セイキュウショ</t>
    </rPh>
    <rPh sb="3" eb="6">
      <t>ソウフサキ</t>
    </rPh>
    <phoneticPr fontId="5"/>
  </si>
  <si>
    <t>経費区分ごとの記入項目</t>
    <rPh sb="0" eb="2">
      <t>ケイヒ</t>
    </rPh>
    <rPh sb="2" eb="4">
      <t>クブン</t>
    </rPh>
    <rPh sb="7" eb="9">
      <t>キニュウ</t>
    </rPh>
    <rPh sb="9" eb="11">
      <t>コウモク</t>
    </rPh>
    <phoneticPr fontId="5"/>
  </si>
  <si>
    <t>経費区分Aの場合：</t>
    <rPh sb="0" eb="4">
      <t>ケイヒクブン</t>
    </rPh>
    <rPh sb="6" eb="8">
      <t>バアイ</t>
    </rPh>
    <phoneticPr fontId="5"/>
  </si>
  <si>
    <r>
      <t xml:space="preserve">経費名
</t>
    </r>
    <r>
      <rPr>
        <b/>
        <sz val="9"/>
        <rFont val="ＭＳ Ｐゴシック"/>
        <family val="3"/>
        <charset val="128"/>
      </rPr>
      <t>（科研費名）</t>
    </r>
    <rPh sb="0" eb="2">
      <t>ケイヒ</t>
    </rPh>
    <rPh sb="2" eb="3">
      <t>メイ</t>
    </rPh>
    <rPh sb="5" eb="8">
      <t>カケンヒ</t>
    </rPh>
    <rPh sb="8" eb="9">
      <t>メイ</t>
    </rPh>
    <phoneticPr fontId="5"/>
  </si>
  <si>
    <t>経費区分Bの場合：</t>
    <rPh sb="0" eb="4">
      <t>ケイヒクブン</t>
    </rPh>
    <rPh sb="6" eb="8">
      <t>バアイ</t>
    </rPh>
    <phoneticPr fontId="5"/>
  </si>
  <si>
    <t>　　東京大学の経費で予算振替される場合は、所属部署で確認して以下のコードをご記入ください。</t>
    <rPh sb="2" eb="4">
      <t>トウキョウ</t>
    </rPh>
    <rPh sb="4" eb="6">
      <t>ダイガク</t>
    </rPh>
    <rPh sb="7" eb="9">
      <t>ケイヒ</t>
    </rPh>
    <rPh sb="10" eb="12">
      <t>ヨサン</t>
    </rPh>
    <rPh sb="12" eb="14">
      <t>フリカエ</t>
    </rPh>
    <rPh sb="17" eb="19">
      <t>バアイ</t>
    </rPh>
    <rPh sb="21" eb="23">
      <t>ショゾク</t>
    </rPh>
    <rPh sb="23" eb="25">
      <t>ブショ</t>
    </rPh>
    <rPh sb="26" eb="28">
      <t>カクニン</t>
    </rPh>
    <rPh sb="30" eb="32">
      <t>イカ</t>
    </rPh>
    <rPh sb="38" eb="40">
      <t>キニュウ</t>
    </rPh>
    <phoneticPr fontId="5"/>
  </si>
  <si>
    <t>（B-1からB-5の経費区分の場合）</t>
    <rPh sb="15" eb="17">
      <t>バアイ</t>
    </rPh>
    <phoneticPr fontId="5"/>
  </si>
  <si>
    <t>部署コード</t>
    <rPh sb="0" eb="2">
      <t>ブショ</t>
    </rPh>
    <phoneticPr fontId="5"/>
  </si>
  <si>
    <t>（B-2からB-5の経費区分の場合）</t>
    <rPh sb="15" eb="17">
      <t>バアイ</t>
    </rPh>
    <phoneticPr fontId="5"/>
  </si>
  <si>
    <t>プロジェクトコード</t>
    <phoneticPr fontId="5"/>
  </si>
  <si>
    <r>
      <t>備考</t>
    </r>
    <r>
      <rPr>
        <b/>
        <sz val="9"/>
        <color theme="1"/>
        <rFont val="ＭＳ Ｐゴシック"/>
        <family val="3"/>
        <charset val="128"/>
        <scheme val="minor"/>
      </rPr>
      <t>（経費名等）</t>
    </r>
    <rPh sb="0" eb="2">
      <t>ビコウ</t>
    </rPh>
    <rPh sb="3" eb="6">
      <t>ケイヒメイ</t>
    </rPh>
    <rPh sb="6" eb="7">
      <t>ナド</t>
    </rPh>
    <phoneticPr fontId="5"/>
  </si>
  <si>
    <t>経費区分Cの場合：</t>
    <rPh sb="0" eb="4">
      <t>ケイヒクブン</t>
    </rPh>
    <rPh sb="6" eb="8">
      <t>バアイ</t>
    </rPh>
    <phoneticPr fontId="5"/>
  </si>
  <si>
    <t>　出張申請を行うため、以下をご記入ください。</t>
    <phoneticPr fontId="5"/>
  </si>
  <si>
    <t>　　１．出張用務を詳細に記載してください。</t>
    <rPh sb="4" eb="6">
      <t>シュッチョウ</t>
    </rPh>
    <rPh sb="6" eb="8">
      <t>ヨウム</t>
    </rPh>
    <rPh sb="9" eb="11">
      <t>ショウサイ</t>
    </rPh>
    <rPh sb="12" eb="14">
      <t>キサイ</t>
    </rPh>
    <phoneticPr fontId="5"/>
  </si>
  <si>
    <t>　　　　※研究打合せの場合は「○○に関する研究打合せ(相手の所属・役職／氏名）」を記載</t>
    <rPh sb="5" eb="7">
      <t>ケンキュウ</t>
    </rPh>
    <rPh sb="7" eb="9">
      <t>ウチアワ</t>
    </rPh>
    <rPh sb="11" eb="13">
      <t>バアイ</t>
    </rPh>
    <rPh sb="18" eb="19">
      <t>カン</t>
    </rPh>
    <rPh sb="21" eb="23">
      <t>ケンキュウ</t>
    </rPh>
    <rPh sb="23" eb="25">
      <t>ウチアワ</t>
    </rPh>
    <rPh sb="27" eb="29">
      <t>アイテ</t>
    </rPh>
    <rPh sb="30" eb="32">
      <t>ショゾク</t>
    </rPh>
    <rPh sb="33" eb="35">
      <t>ヤクショク</t>
    </rPh>
    <rPh sb="36" eb="38">
      <t>シメイ</t>
    </rPh>
    <rPh sb="41" eb="43">
      <t>キサイ</t>
    </rPh>
    <phoneticPr fontId="5"/>
  </si>
  <si>
    <t>　　　　　（指定がない場合は、所属先に送付します。）</t>
    <rPh sb="6" eb="8">
      <t>シテイ</t>
    </rPh>
    <rPh sb="11" eb="13">
      <t>バアイ</t>
    </rPh>
    <rPh sb="15" eb="18">
      <t>ショゾクサキ</t>
    </rPh>
    <rPh sb="19" eb="21">
      <t>ソウフ</t>
    </rPh>
    <phoneticPr fontId="5"/>
  </si>
  <si>
    <t>　　２．経費区分「A-3．科研費・その他経費」の場合は経費名を記載してください。</t>
    <rPh sb="4" eb="8">
      <t>ケイヒクブン</t>
    </rPh>
    <rPh sb="20" eb="22">
      <t>ケイヒ</t>
    </rPh>
    <rPh sb="24" eb="26">
      <t>バアイ</t>
    </rPh>
    <rPh sb="27" eb="30">
      <t>ケイヒメイ</t>
    </rPh>
    <rPh sb="31" eb="33">
      <t>キサイ</t>
    </rPh>
    <phoneticPr fontId="5"/>
  </si>
  <si>
    <t>　　４．その他出張申請に関して特記事項があれば記載してください。</t>
    <rPh sb="6" eb="7">
      <t>タ</t>
    </rPh>
    <rPh sb="7" eb="9">
      <t>シュッチョウ</t>
    </rPh>
    <rPh sb="9" eb="11">
      <t>シンセイ</t>
    </rPh>
    <rPh sb="12" eb="13">
      <t>カン</t>
    </rPh>
    <rPh sb="15" eb="17">
      <t>トッキ</t>
    </rPh>
    <rPh sb="17" eb="19">
      <t>ジコウ</t>
    </rPh>
    <rPh sb="23" eb="25">
      <t>キサイ</t>
    </rPh>
    <phoneticPr fontId="5"/>
  </si>
  <si>
    <t>　　　※ その他所属機関等での支払の場合、所属機関によっては、請求書の宛名について規定がある場合があります。</t>
    <rPh sb="7" eb="8">
      <t>タ</t>
    </rPh>
    <rPh sb="8" eb="10">
      <t>ショゾク</t>
    </rPh>
    <rPh sb="10" eb="12">
      <t>キカン</t>
    </rPh>
    <rPh sb="12" eb="13">
      <t>ナド</t>
    </rPh>
    <rPh sb="15" eb="17">
      <t>シハライ</t>
    </rPh>
    <rPh sb="18" eb="20">
      <t>バアイ</t>
    </rPh>
    <rPh sb="21" eb="23">
      <t>ショゾク</t>
    </rPh>
    <rPh sb="23" eb="25">
      <t>キカン</t>
    </rPh>
    <rPh sb="31" eb="34">
      <t>セイキュウショ</t>
    </rPh>
    <rPh sb="35" eb="37">
      <t>アテナ</t>
    </rPh>
    <rPh sb="41" eb="43">
      <t>キテイ</t>
    </rPh>
    <rPh sb="46" eb="48">
      <t>バアイ</t>
    </rPh>
    <phoneticPr fontId="5"/>
  </si>
  <si>
    <t>　　１．請求書の宛名に指定がある場合は記載してください。</t>
    <rPh sb="4" eb="7">
      <t>セイキュウショ</t>
    </rPh>
    <rPh sb="8" eb="10">
      <t>アテナ</t>
    </rPh>
    <rPh sb="11" eb="13">
      <t>シテイ</t>
    </rPh>
    <rPh sb="16" eb="18">
      <t>バアイ</t>
    </rPh>
    <rPh sb="19" eb="21">
      <t>キサイ</t>
    </rPh>
    <phoneticPr fontId="5"/>
  </si>
  <si>
    <t>　　２．請求書の備考欄への記載に指定がある場合は記載してください。</t>
    <rPh sb="4" eb="7">
      <t>セイキュウショ</t>
    </rPh>
    <rPh sb="8" eb="10">
      <t>ビコウ</t>
    </rPh>
    <rPh sb="10" eb="11">
      <t>ラン</t>
    </rPh>
    <rPh sb="13" eb="15">
      <t>キサイ</t>
    </rPh>
    <rPh sb="16" eb="18">
      <t>シテイ</t>
    </rPh>
    <rPh sb="21" eb="23">
      <t>バアイ</t>
    </rPh>
    <rPh sb="24" eb="26">
      <t>キサイ</t>
    </rPh>
    <phoneticPr fontId="5"/>
  </si>
  <si>
    <r>
      <t>　　３．塩尻－木曽福島間の特急（しなの）利用有無を選んでください。</t>
    </r>
    <r>
      <rPr>
        <b/>
        <sz val="10"/>
        <rFont val="ＭＳ Ｐゴシック"/>
        <family val="3"/>
        <charset val="128"/>
      </rPr>
      <t>（東京方面から電車で来られる場合）</t>
    </r>
    <rPh sb="4" eb="6">
      <t>シオジリ</t>
    </rPh>
    <rPh sb="7" eb="11">
      <t>キソフクシマ</t>
    </rPh>
    <rPh sb="11" eb="12">
      <t>アイダ</t>
    </rPh>
    <rPh sb="13" eb="15">
      <t>トッキュウ</t>
    </rPh>
    <rPh sb="20" eb="22">
      <t>リヨウ</t>
    </rPh>
    <rPh sb="22" eb="24">
      <t>ウム</t>
    </rPh>
    <rPh sb="25" eb="26">
      <t>エラ</t>
    </rPh>
    <rPh sb="34" eb="36">
      <t>トウキョウ</t>
    </rPh>
    <rPh sb="36" eb="38">
      <t>ホウメン</t>
    </rPh>
    <rPh sb="40" eb="42">
      <t>デンシャ</t>
    </rPh>
    <rPh sb="43" eb="44">
      <t>コ</t>
    </rPh>
    <rPh sb="47" eb="49">
      <t>バアイ</t>
    </rPh>
    <phoneticPr fontId="5"/>
  </si>
  <si>
    <r>
      <t>　</t>
    </r>
    <r>
      <rPr>
        <b/>
        <sz val="11"/>
        <rFont val="ＭＳ Ｐゴシック"/>
        <family val="3"/>
        <charset val="128"/>
      </rPr>
      <t>請求書送付先をご記入ください。</t>
    </r>
    <r>
      <rPr>
        <sz val="10"/>
        <rFont val="ＭＳ Ｐゴシック"/>
        <family val="3"/>
        <charset val="128"/>
      </rPr>
      <t>（※ 経費区分がAまたはBで食事を利用されない場合は記入不要です）</t>
    </r>
    <rPh sb="1" eb="3">
      <t>イカイカケイヒクブンショクジリヨウバアイキニュウフヨウキョウ</t>
    </rPh>
    <phoneticPr fontId="5"/>
  </si>
  <si>
    <r>
      <t xml:space="preserve">　　請求先担当者
</t>
    </r>
    <r>
      <rPr>
        <sz val="9"/>
        <color indexed="8"/>
        <rFont val="ＭＳ Ｐゴシック"/>
        <family val="3"/>
        <charset val="128"/>
      </rPr>
      <t>　　　（経理担当者等請求書を実際に処理する人）</t>
    </r>
    <rPh sb="2" eb="4">
      <t>セイキュウ</t>
    </rPh>
    <rPh sb="4" eb="5">
      <t>サキ</t>
    </rPh>
    <rPh sb="5" eb="8">
      <t>タントウシャ</t>
    </rPh>
    <rPh sb="13" eb="15">
      <t>ケイリ</t>
    </rPh>
    <rPh sb="15" eb="18">
      <t>タントウシャ</t>
    </rPh>
    <rPh sb="18" eb="19">
      <t>トウ</t>
    </rPh>
    <rPh sb="19" eb="22">
      <t>セイキュウショ</t>
    </rPh>
    <rPh sb="23" eb="25">
      <t>ジッサイ</t>
    </rPh>
    <rPh sb="26" eb="28">
      <t>ショリ</t>
    </rPh>
    <rPh sb="30" eb="31">
      <t>ヒト</t>
    </rPh>
    <phoneticPr fontId="5"/>
  </si>
  <si>
    <t xml:space="preserve">〒181-0015 東京都三鷹市大沢2-21-1 
東京大学 大学院理学系研究科天文学教育研究センター </t>
    <phoneticPr fontId="5"/>
  </si>
  <si>
    <t>小野　豊</t>
    <rPh sb="0" eb="2">
      <t>オノ</t>
    </rPh>
    <rPh sb="3" eb="4">
      <t>ユタカ</t>
    </rPh>
    <phoneticPr fontId="5"/>
  </si>
  <si>
    <t>0422-34-5021</t>
    <phoneticPr fontId="5"/>
  </si>
  <si>
    <t>東京大学</t>
    <rPh sb="0" eb="4">
      <t>トウキョウダイガク</t>
    </rPh>
    <phoneticPr fontId="5"/>
  </si>
  <si>
    <r>
      <t>　　請求金額（円）
　</t>
    </r>
    <r>
      <rPr>
        <sz val="9"/>
        <color rgb="FF000000"/>
        <rFont val="ＭＳ Ｐゴシック"/>
        <family val="3"/>
        <charset val="128"/>
      </rPr>
      <t>　 （宿泊費＋朝食）</t>
    </r>
    <rPh sb="2" eb="6">
      <t>セイキュウキンガク</t>
    </rPh>
    <rPh sb="7" eb="8">
      <t>エン</t>
    </rPh>
    <rPh sb="14" eb="17">
      <t>シュクハクヒ</t>
    </rPh>
    <rPh sb="18" eb="20">
      <t>チョウショク</t>
    </rPh>
    <phoneticPr fontId="5"/>
  </si>
  <si>
    <r>
      <t>　　請求金額（円）
　</t>
    </r>
    <r>
      <rPr>
        <sz val="9"/>
        <color rgb="FF000000"/>
        <rFont val="ＭＳ Ｐゴシック"/>
        <family val="3"/>
        <charset val="128"/>
      </rPr>
      <t>　 （昼食＋夕食）</t>
    </r>
    <rPh sb="2" eb="6">
      <t>セイキュウキンガク</t>
    </rPh>
    <rPh sb="7" eb="8">
      <t>エン</t>
    </rPh>
    <rPh sb="14" eb="16">
      <t>チュウショク</t>
    </rPh>
    <rPh sb="17" eb="19">
      <t>ユウショク</t>
    </rPh>
    <phoneticPr fontId="5"/>
  </si>
  <si>
    <r>
      <t>　　振替金額（円）
　</t>
    </r>
    <r>
      <rPr>
        <sz val="9"/>
        <color rgb="FF000000"/>
        <rFont val="ＭＳ Ｐゴシック"/>
        <family val="3"/>
        <charset val="128"/>
      </rPr>
      <t>　 （宿泊費＋朝食）</t>
    </r>
    <rPh sb="2" eb="4">
      <t>フリカエ</t>
    </rPh>
    <rPh sb="4" eb="6">
      <t>キンガク</t>
    </rPh>
    <rPh sb="7" eb="8">
      <t>エン</t>
    </rPh>
    <rPh sb="14" eb="17">
      <t>シュクハクヒ</t>
    </rPh>
    <rPh sb="18" eb="20">
      <t>チョウショク</t>
    </rPh>
    <phoneticPr fontId="5"/>
  </si>
  <si>
    <r>
      <t xml:space="preserve">請求先担当者
</t>
    </r>
    <r>
      <rPr>
        <sz val="9"/>
        <color indexed="8"/>
        <rFont val="ＭＳ Ｐゴシック"/>
        <family val="3"/>
        <charset val="128"/>
      </rPr>
      <t>（経理担当者等請求書を実際に処理する人）</t>
    </r>
    <rPh sb="0" eb="2">
      <t>セイキュウ</t>
    </rPh>
    <rPh sb="2" eb="3">
      <t>サキ</t>
    </rPh>
    <rPh sb="3" eb="6">
      <t>タントウシャ</t>
    </rPh>
    <rPh sb="8" eb="10">
      <t>ケイリ</t>
    </rPh>
    <rPh sb="10" eb="13">
      <t>タントウシャ</t>
    </rPh>
    <rPh sb="13" eb="14">
      <t>トウ</t>
    </rPh>
    <rPh sb="14" eb="17">
      <t>セイキュウショ</t>
    </rPh>
    <rPh sb="18" eb="20">
      <t>ジッサイ</t>
    </rPh>
    <rPh sb="21" eb="23">
      <t>ショリ</t>
    </rPh>
    <rPh sb="25" eb="26">
      <t>ヒト</t>
    </rPh>
    <phoneticPr fontId="5"/>
  </si>
  <si>
    <t>経費別合計</t>
    <rPh sb="0" eb="3">
      <t>ケイヒベツ</t>
    </rPh>
    <rPh sb="3" eb="5">
      <t>ゴウケイ</t>
    </rPh>
    <phoneticPr fontId="5"/>
  </si>
  <si>
    <t>学内予算</t>
    <rPh sb="0" eb="4">
      <t>ガクナイヨサン</t>
    </rPh>
    <phoneticPr fontId="5"/>
  </si>
  <si>
    <t>私費</t>
    <rPh sb="0" eb="2">
      <t>シヒ</t>
    </rPh>
    <phoneticPr fontId="5"/>
  </si>
  <si>
    <t>振替情報</t>
    <rPh sb="0" eb="2">
      <t>フリカエ</t>
    </rPh>
    <rPh sb="2" eb="4">
      <t>ジョウホウ</t>
    </rPh>
    <phoneticPr fontId="5"/>
  </si>
  <si>
    <t>請求書情報（科研費）</t>
    <rPh sb="0" eb="1">
      <t>ショウ</t>
    </rPh>
    <rPh sb="1" eb="2">
      <t>モトム</t>
    </rPh>
    <rPh sb="2" eb="3">
      <t>ショ</t>
    </rPh>
    <rPh sb="3" eb="5">
      <t>ジョウホウ</t>
    </rPh>
    <rPh sb="6" eb="9">
      <t>カケンヒ</t>
    </rPh>
    <phoneticPr fontId="5"/>
  </si>
  <si>
    <t>請求書情報（私費）</t>
    <rPh sb="0" eb="1">
      <t>ショウ</t>
    </rPh>
    <rPh sb="1" eb="2">
      <t>モトム</t>
    </rPh>
    <rPh sb="2" eb="3">
      <t>ショ</t>
    </rPh>
    <rPh sb="3" eb="5">
      <t>ジョウホウ</t>
    </rPh>
    <rPh sb="6" eb="8">
      <t>シヒ</t>
    </rPh>
    <phoneticPr fontId="5"/>
  </si>
  <si>
    <t>ver.2026-05</t>
    <phoneticPr fontId="5"/>
  </si>
  <si>
    <t>1. 運営費交付金</t>
  </si>
  <si>
    <t>木曽校費</t>
    <rPh sb="0" eb="4">
      <t>キソコウヒ</t>
    </rPh>
    <phoneticPr fontId="5"/>
  </si>
  <si>
    <t>6. 科学研究費等</t>
  </si>
  <si>
    <t>7. 私費等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</si>
</sst>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_(&quot;¥&quot;* #,##0_);_(&quot;¥&quot;* \(#,##0\);_(&quot;¥&quot;* &quot;-&quot;_);_(@_)"/>
    <numFmt numFmtId="178" formatCode="0_);[Red]\(0\)"/>
    <numFmt numFmtId="179" formatCode="#,##0;[Red]#,##0"/>
    <numFmt numFmtId="180" formatCode="yyyy&quot;年&quot;m&quot;月&quot;d&quot;日&quot;;@"/>
    <numFmt numFmtId="181" formatCode="[$-F800]dddd\,\ mmmm\ dd\,\ yyyy"/>
    <numFmt numFmtId="182" formatCode="yyyy/m/d;@"/>
    <numFmt numFmtId="183" formatCode="#,##0_);[Red]\(#,##0\)"/>
  </numFmts>
  <fonts count="46" x14ac:knownFonts="1">
    <font>
      <sz val="11"/>
      <name val="ＭＳ Ｐゴシック"/>
      <family val="3"/>
      <charset val="128"/>
    </font>
    <font>
      <sz val="11"/>
      <color indexed="8"/>
      <name val="ＭＳ Ｐゴシック"/>
      <family val="3"/>
      <charset val="128"/>
    </font>
    <font>
      <sz val="11"/>
      <name val="ＭＳ Ｐゴシック"/>
      <family val="3"/>
      <charset val="128"/>
    </font>
    <font>
      <b/>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sz val="11"/>
      <name val="Arial"/>
      <family val="2"/>
    </font>
    <font>
      <sz val="10"/>
      <color indexed="9"/>
      <name val="ＭＳ Ｐゴシック"/>
      <family val="3"/>
      <charset val="128"/>
    </font>
    <font>
      <u/>
      <sz val="10"/>
      <name val="ＭＳ Ｐゴシック"/>
      <family val="3"/>
      <charset val="128"/>
    </font>
    <font>
      <sz val="10"/>
      <name val="ＭＳ Ｐゴシック"/>
      <family val="3"/>
      <charset val="128"/>
    </font>
    <font>
      <b/>
      <sz val="10"/>
      <name val="ＭＳ Ｐゴシック"/>
      <family val="3"/>
      <charset val="128"/>
    </font>
    <font>
      <b/>
      <sz val="14"/>
      <name val="ＭＳ Ｐゴシック"/>
      <family val="3"/>
      <charset val="128"/>
    </font>
    <font>
      <sz val="10.5"/>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1"/>
      <color indexed="8"/>
      <name val="ＭＳ Ｐゴシック"/>
      <family val="3"/>
      <charset val="128"/>
    </font>
    <font>
      <b/>
      <sz val="16"/>
      <color indexed="8"/>
      <name val="ＭＳ Ｐゴシック"/>
      <family val="3"/>
      <charset val="128"/>
    </font>
    <font>
      <sz val="16"/>
      <color indexed="8"/>
      <name val="ＭＳ Ｐゴシック"/>
      <family val="3"/>
      <charset val="128"/>
    </font>
    <font>
      <sz val="9"/>
      <color indexed="8"/>
      <name val="ＭＳ Ｐゴシック"/>
      <family val="3"/>
      <charset val="128"/>
    </font>
    <font>
      <sz val="11"/>
      <color theme="1"/>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sz val="16"/>
      <color rgb="FFFF0000"/>
      <name val="ＭＳ Ｐゴシック"/>
      <family val="3"/>
      <charset val="128"/>
    </font>
    <font>
      <sz val="18"/>
      <color rgb="FFFF0000"/>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b/>
      <sz val="16"/>
      <color theme="1"/>
      <name val="ＭＳ Ｐゴシック"/>
      <family val="3"/>
      <charset val="128"/>
      <scheme val="minor"/>
    </font>
    <font>
      <b/>
      <sz val="18"/>
      <color rgb="FFFF0000"/>
      <name val="ＭＳ Ｐゴシック"/>
      <family val="3"/>
      <charset val="128"/>
    </font>
    <font>
      <b/>
      <sz val="20"/>
      <color rgb="FFFF0000"/>
      <name val="ＭＳ Ｐゴシック"/>
      <family val="3"/>
      <charset val="128"/>
    </font>
    <font>
      <i/>
      <sz val="11"/>
      <name val="ＭＳ Ｐゴシック"/>
      <family val="3"/>
      <charset val="128"/>
    </font>
    <font>
      <i/>
      <sz val="11"/>
      <color indexed="8"/>
      <name val="ＭＳ Ｐゴシック"/>
      <family val="3"/>
      <charset val="128"/>
    </font>
    <font>
      <i/>
      <sz val="11"/>
      <color theme="1"/>
      <name val="ＭＳ Ｐゴシック"/>
      <family val="3"/>
      <charset val="128"/>
      <scheme val="minor"/>
    </font>
    <font>
      <b/>
      <sz val="8"/>
      <color rgb="FF000000"/>
      <name val="ＭＳ Ｐゴシック"/>
      <family val="3"/>
      <charset val="128"/>
    </font>
    <font>
      <b/>
      <u/>
      <sz val="11"/>
      <name val="ＭＳ Ｐゴシック"/>
      <family val="3"/>
      <charset val="128"/>
    </font>
    <font>
      <b/>
      <u/>
      <sz val="12"/>
      <color theme="1"/>
      <name val="ＭＳ Ｐゴシック"/>
      <family val="3"/>
      <charset val="128"/>
      <scheme val="minor"/>
    </font>
    <font>
      <b/>
      <u/>
      <sz val="12"/>
      <name val="ＭＳ Ｐゴシック"/>
      <family val="3"/>
      <charset val="128"/>
    </font>
    <font>
      <b/>
      <sz val="9"/>
      <name val="ＭＳ Ｐゴシック"/>
      <family val="3"/>
      <charset val="128"/>
    </font>
    <font>
      <b/>
      <sz val="11"/>
      <color rgb="FFFF0000"/>
      <name val="ＭＳ Ｐゴシック"/>
      <family val="3"/>
      <charset val="128"/>
    </font>
    <font>
      <b/>
      <sz val="9"/>
      <color theme="1"/>
      <name val="ＭＳ Ｐゴシック"/>
      <family val="3"/>
      <charset val="128"/>
      <scheme val="minor"/>
    </font>
    <font>
      <sz val="9"/>
      <color rgb="FF000000"/>
      <name val="ＭＳ Ｐゴシック"/>
      <family val="3"/>
      <charset val="128"/>
    </font>
    <font>
      <sz val="14"/>
      <color indexed="8"/>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rgb="FFFFFFCC"/>
        <bgColor indexed="64"/>
      </patternFill>
    </fill>
    <fill>
      <patternFill patternType="solid">
        <fgColor rgb="FFFFFF9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right style="dotted">
        <color indexed="64"/>
      </right>
      <top style="thin">
        <color indexed="64"/>
      </top>
      <bottom style="thin">
        <color indexed="64"/>
      </bottom>
      <diagonal/>
    </border>
    <border>
      <left style="thin">
        <color indexed="64"/>
      </left>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bottom style="dashed">
        <color indexed="64"/>
      </bottom>
      <diagonal/>
    </border>
    <border>
      <left style="medium">
        <color indexed="64"/>
      </left>
      <right style="medium">
        <color indexed="64"/>
      </right>
      <top style="thin">
        <color indexed="64"/>
      </top>
      <bottom style="medium">
        <color indexed="64"/>
      </bottom>
      <diagonal/>
    </border>
  </borders>
  <cellStyleXfs count="13">
    <xf numFmtId="0" fontId="0" fillId="0" borderId="0"/>
    <xf numFmtId="0" fontId="25"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176"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4" fillId="0" borderId="0">
      <alignment vertical="center"/>
    </xf>
    <xf numFmtId="0" fontId="2" fillId="0" borderId="0"/>
    <xf numFmtId="0" fontId="1" fillId="0" borderId="0">
      <alignment vertical="center"/>
    </xf>
    <xf numFmtId="0" fontId="1" fillId="0" borderId="0">
      <alignment vertical="center"/>
    </xf>
  </cellStyleXfs>
  <cellXfs count="415">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0" fillId="2" borderId="1" xfId="0" applyFill="1" applyBorder="1" applyAlignment="1" applyProtection="1">
      <alignment horizontal="center" vertical="center" shrinkToFit="1"/>
      <protection locked="0"/>
    </xf>
    <xf numFmtId="0" fontId="6" fillId="0" borderId="0" xfId="0" applyFont="1" applyAlignment="1">
      <alignment vertical="center"/>
    </xf>
    <xf numFmtId="0" fontId="0" fillId="0" borderId="2" xfId="0" applyBorder="1" applyAlignment="1">
      <alignment horizontal="center" vertical="center" shrinkToFit="1"/>
    </xf>
    <xf numFmtId="0" fontId="8" fillId="2" borderId="1" xfId="0" applyFont="1" applyFill="1" applyBorder="1" applyAlignment="1" applyProtection="1">
      <alignment horizontal="center" vertical="center"/>
      <protection locked="0"/>
    </xf>
    <xf numFmtId="0" fontId="8" fillId="0" borderId="3" xfId="0" applyFont="1" applyBorder="1" applyAlignment="1">
      <alignment vertical="center"/>
    </xf>
    <xf numFmtId="0" fontId="8"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8" fillId="0" borderId="4" xfId="0" applyFont="1" applyBorder="1" applyAlignment="1">
      <alignment vertical="center"/>
    </xf>
    <xf numFmtId="0" fontId="8" fillId="0" borderId="5" xfId="0" applyFont="1" applyBorder="1" applyAlignment="1">
      <alignment horizontal="right" vertical="center"/>
    </xf>
    <xf numFmtId="0" fontId="8" fillId="0" borderId="2" xfId="0" applyFont="1" applyBorder="1" applyAlignment="1">
      <alignment horizontal="right" vertical="center"/>
    </xf>
    <xf numFmtId="0" fontId="8" fillId="0" borderId="6" xfId="0" applyFont="1" applyBorder="1" applyAlignment="1">
      <alignment vertical="center"/>
    </xf>
    <xf numFmtId="0" fontId="8" fillId="0" borderId="7"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0" fillId="0" borderId="5" xfId="0" applyFont="1" applyBorder="1" applyAlignment="1">
      <alignment horizontal="center" vertical="center" shrinkToFit="1"/>
    </xf>
    <xf numFmtId="0" fontId="2" fillId="2" borderId="9" xfId="0" applyFont="1" applyFill="1" applyBorder="1" applyAlignment="1" applyProtection="1">
      <alignment horizontal="center" vertical="center" shrinkToFit="1"/>
      <protection locked="0"/>
    </xf>
    <xf numFmtId="0" fontId="8" fillId="0" borderId="11" xfId="0" applyFont="1" applyBorder="1" applyAlignment="1" applyProtection="1">
      <alignment vertical="center"/>
      <protection locked="0"/>
    </xf>
    <xf numFmtId="0" fontId="0" fillId="0" borderId="12" xfId="0" applyBorder="1" applyAlignment="1">
      <alignment vertical="center"/>
    </xf>
    <xf numFmtId="0" fontId="0" fillId="0" borderId="13" xfId="0" applyBorder="1" applyAlignment="1" applyProtection="1">
      <alignment vertical="center"/>
      <protection locked="0"/>
    </xf>
    <xf numFmtId="49" fontId="8" fillId="0" borderId="0" xfId="0" applyNumberFormat="1" applyFont="1" applyAlignment="1">
      <alignment vertical="center"/>
    </xf>
    <xf numFmtId="0" fontId="8" fillId="0" borderId="0" xfId="0" applyFont="1" applyAlignment="1">
      <alignment vertical="center" shrinkToFit="1"/>
    </xf>
    <xf numFmtId="0" fontId="8" fillId="0" borderId="0" xfId="0" applyFont="1" applyAlignment="1">
      <alignment vertical="center" wrapText="1"/>
    </xf>
    <xf numFmtId="0" fontId="8" fillId="0" borderId="0" xfId="0" applyFont="1" applyAlignment="1">
      <alignment horizontal="left" vertical="center"/>
    </xf>
    <xf numFmtId="0" fontId="11" fillId="0" borderId="0" xfId="0" applyFont="1" applyAlignment="1" applyProtection="1">
      <alignment vertical="center"/>
      <protection hidden="1"/>
    </xf>
    <xf numFmtId="179" fontId="6" fillId="0" borderId="0" xfId="10" applyNumberFormat="1" applyFont="1" applyAlignment="1">
      <alignment horizontal="left" vertical="center"/>
    </xf>
    <xf numFmtId="0" fontId="0" fillId="0" borderId="14" xfId="0" applyBorder="1" applyAlignment="1">
      <alignment horizontal="center" vertical="center" wrapText="1"/>
    </xf>
    <xf numFmtId="0" fontId="0" fillId="2" borderId="1" xfId="0" applyFill="1" applyBorder="1" applyAlignment="1" applyProtection="1">
      <alignment horizontal="left" vertical="center" shrinkToFit="1"/>
      <protection locked="0"/>
    </xf>
    <xf numFmtId="0" fontId="8" fillId="0" borderId="1" xfId="5" applyFont="1" applyBorder="1" applyAlignment="1">
      <alignment horizontal="center" vertical="center"/>
    </xf>
    <xf numFmtId="0" fontId="8" fillId="0" borderId="0" xfId="5" applyFont="1" applyAlignment="1">
      <alignment horizontal="center" vertical="center"/>
    </xf>
    <xf numFmtId="180" fontId="8" fillId="0" borderId="0" xfId="5" applyNumberFormat="1" applyFont="1" applyAlignment="1">
      <alignment horizontal="center" vertical="center"/>
    </xf>
    <xf numFmtId="179" fontId="9" fillId="0" borderId="1" xfId="10" applyNumberFormat="1" applyFont="1" applyBorder="1" applyAlignment="1">
      <alignment horizontal="center" vertical="center"/>
    </xf>
    <xf numFmtId="179" fontId="8" fillId="0" borderId="0" xfId="10" applyNumberFormat="1" applyFont="1" applyAlignment="1">
      <alignment horizontal="center" vertical="center"/>
    </xf>
    <xf numFmtId="179" fontId="12" fillId="0" borderId="0" xfId="10" applyNumberFormat="1" applyFont="1" applyAlignment="1">
      <alignment horizontal="center" vertical="center"/>
    </xf>
    <xf numFmtId="179" fontId="9" fillId="0" borderId="0" xfId="10" applyNumberFormat="1" applyFont="1" applyAlignment="1">
      <alignment horizontal="left" vertical="center"/>
    </xf>
    <xf numFmtId="0" fontId="9" fillId="0" borderId="0" xfId="10" applyFont="1" applyAlignment="1">
      <alignment horizontal="center" vertical="center"/>
    </xf>
    <xf numFmtId="179" fontId="8" fillId="0" borderId="0" xfId="10" applyNumberFormat="1" applyFont="1" applyAlignment="1">
      <alignment horizontal="right" vertical="center"/>
    </xf>
    <xf numFmtId="49" fontId="8" fillId="2" borderId="11" xfId="0" applyNumberFormat="1" applyFont="1" applyFill="1" applyBorder="1" applyAlignment="1" applyProtection="1">
      <alignment horizontal="center" vertical="center"/>
      <protection locked="0"/>
    </xf>
    <xf numFmtId="49" fontId="8" fillId="0" borderId="15" xfId="0" applyNumberFormat="1" applyFont="1" applyBorder="1" applyAlignment="1">
      <alignment vertical="center"/>
    </xf>
    <xf numFmtId="20" fontId="8" fillId="2" borderId="5" xfId="0" applyNumberFormat="1" applyFont="1" applyFill="1" applyBorder="1" applyAlignment="1" applyProtection="1">
      <alignment vertical="center"/>
      <protection locked="0"/>
    </xf>
    <xf numFmtId="0" fontId="16"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right" vertical="center" wrapText="1"/>
    </xf>
    <xf numFmtId="0" fontId="2" fillId="0" borderId="23" xfId="0" applyFont="1" applyBorder="1" applyAlignment="1">
      <alignment horizontal="center" vertical="center" wrapText="1"/>
    </xf>
    <xf numFmtId="38" fontId="8" fillId="0" borderId="0" xfId="2" applyFont="1" applyAlignment="1">
      <alignment horizontal="center" vertical="center"/>
    </xf>
    <xf numFmtId="38" fontId="8" fillId="0" borderId="0" xfId="2" applyFont="1" applyFill="1" applyBorder="1" applyAlignment="1">
      <alignment horizontal="center" vertical="center"/>
    </xf>
    <xf numFmtId="38" fontId="12" fillId="0" borderId="0" xfId="2" applyFont="1" applyFill="1" applyBorder="1" applyAlignment="1">
      <alignment horizontal="center" vertical="center"/>
    </xf>
    <xf numFmtId="38" fontId="0" fillId="0" borderId="0" xfId="2" applyFont="1" applyAlignment="1">
      <alignment vertical="center"/>
    </xf>
    <xf numFmtId="38" fontId="18" fillId="0" borderId="11" xfId="2" applyFont="1" applyBorder="1" applyAlignment="1">
      <alignment horizontal="right" vertical="center" wrapText="1"/>
    </xf>
    <xf numFmtId="38" fontId="18" fillId="0" borderId="18" xfId="2" applyFont="1" applyBorder="1" applyAlignment="1">
      <alignment vertical="center"/>
    </xf>
    <xf numFmtId="38" fontId="18" fillId="0" borderId="18" xfId="2" applyFont="1" applyBorder="1" applyAlignment="1">
      <alignment horizontal="right" vertical="center" wrapText="1"/>
    </xf>
    <xf numFmtId="38" fontId="18" fillId="0" borderId="20" xfId="2" applyFont="1" applyBorder="1" applyAlignment="1">
      <alignment horizontal="right" vertical="center" wrapText="1"/>
    </xf>
    <xf numFmtId="38" fontId="18" fillId="0" borderId="6" xfId="2" applyFont="1" applyBorder="1" applyAlignment="1">
      <alignment horizontal="right" vertical="center" wrapText="1"/>
    </xf>
    <xf numFmtId="38" fontId="18" fillId="0" borderId="19" xfId="2" applyFont="1" applyBorder="1" applyAlignment="1">
      <alignment horizontal="right" vertical="center" wrapText="1"/>
    </xf>
    <xf numFmtId="38" fontId="18" fillId="0" borderId="21" xfId="2" applyFont="1" applyBorder="1" applyAlignment="1">
      <alignment horizontal="right" vertical="center" wrapText="1"/>
    </xf>
    <xf numFmtId="38" fontId="18" fillId="0" borderId="17" xfId="2" applyFont="1" applyBorder="1" applyAlignment="1">
      <alignment horizontal="right" vertical="center" wrapText="1"/>
    </xf>
    <xf numFmtId="38" fontId="18" fillId="0" borderId="22" xfId="2" applyFont="1" applyBorder="1" applyAlignment="1">
      <alignment horizontal="right" vertical="center" wrapText="1"/>
    </xf>
    <xf numFmtId="38" fontId="18" fillId="0" borderId="22" xfId="2" applyFont="1" applyBorder="1" applyAlignment="1">
      <alignment vertical="center"/>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3" xfId="0" applyFont="1" applyBorder="1" applyAlignment="1">
      <alignment horizontal="center" vertical="center" wrapText="1"/>
    </xf>
    <xf numFmtId="177" fontId="3" fillId="3" borderId="25" xfId="0" applyNumberFormat="1" applyFont="1" applyFill="1" applyBorder="1" applyAlignment="1">
      <alignment horizontal="right" vertical="center"/>
    </xf>
    <xf numFmtId="0" fontId="10" fillId="0" borderId="1" xfId="0" applyFont="1" applyBorder="1" applyAlignment="1">
      <alignment vertical="center"/>
    </xf>
    <xf numFmtId="0" fontId="17" fillId="3" borderId="16" xfId="0" applyFont="1" applyFill="1" applyBorder="1" applyAlignment="1">
      <alignment horizontal="center" vertical="center" wrapText="1"/>
    </xf>
    <xf numFmtId="38" fontId="17" fillId="3" borderId="27" xfId="2" applyFont="1" applyFill="1" applyBorder="1" applyAlignment="1">
      <alignment horizontal="center" vertical="center" wrapText="1"/>
    </xf>
    <xf numFmtId="0" fontId="17" fillId="3" borderId="28" xfId="0" applyFont="1" applyFill="1" applyBorder="1" applyAlignment="1">
      <alignment horizontal="center" vertical="center"/>
    </xf>
    <xf numFmtId="0" fontId="17" fillId="3" borderId="27" xfId="0" applyFont="1" applyFill="1" applyBorder="1" applyAlignment="1">
      <alignment horizontal="center" vertical="center"/>
    </xf>
    <xf numFmtId="38" fontId="17" fillId="3" borderId="16" xfId="2" applyFont="1" applyFill="1" applyBorder="1" applyAlignment="1">
      <alignment horizontal="center" vertical="center"/>
    </xf>
    <xf numFmtId="38" fontId="17" fillId="3" borderId="16" xfId="2" applyFont="1" applyFill="1" applyBorder="1" applyAlignment="1">
      <alignment horizontal="center" vertical="center" wrapText="1"/>
    </xf>
    <xf numFmtId="0" fontId="0" fillId="2" borderId="3" xfId="0" applyFill="1" applyBorder="1" applyAlignment="1" applyProtection="1">
      <alignment horizontal="center" vertical="center"/>
      <protection locked="0"/>
    </xf>
    <xf numFmtId="38" fontId="18" fillId="0" borderId="6" xfId="2" applyFont="1" applyBorder="1" applyAlignment="1">
      <alignment vertical="center"/>
    </xf>
    <xf numFmtId="49" fontId="8" fillId="2" borderId="1" xfId="0" applyNumberFormat="1"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0" fillId="0" borderId="1" xfId="0" applyBorder="1" applyAlignment="1">
      <alignment vertical="center"/>
    </xf>
    <xf numFmtId="0" fontId="1" fillId="0" borderId="0" xfId="12">
      <alignment vertical="center"/>
    </xf>
    <xf numFmtId="0" fontId="1" fillId="0" borderId="1" xfId="12" applyBorder="1" applyAlignment="1">
      <alignment horizontal="distributed" vertical="center"/>
    </xf>
    <xf numFmtId="0" fontId="1" fillId="0" borderId="1" xfId="12" applyBorder="1" applyAlignment="1">
      <alignment horizontal="distributed" vertical="center" wrapText="1"/>
    </xf>
    <xf numFmtId="0" fontId="1" fillId="0" borderId="1" xfId="11" applyBorder="1" applyAlignment="1">
      <alignment horizontal="center" vertical="center"/>
    </xf>
    <xf numFmtId="0" fontId="20" fillId="0" borderId="0" xfId="12" applyFont="1">
      <alignment vertical="center"/>
    </xf>
    <xf numFmtId="0" fontId="24" fillId="0" borderId="0" xfId="9">
      <alignment vertical="center"/>
    </xf>
    <xf numFmtId="0" fontId="24" fillId="0" borderId="1" xfId="9" applyBorder="1" applyAlignment="1">
      <alignment horizontal="distributed" vertical="center"/>
    </xf>
    <xf numFmtId="0" fontId="18" fillId="0" borderId="22" xfId="0" applyFont="1" applyBorder="1" applyAlignment="1">
      <alignment vertical="center"/>
    </xf>
    <xf numFmtId="0" fontId="34" fillId="0" borderId="0" xfId="0" applyFont="1" applyAlignment="1">
      <alignment vertical="center"/>
    </xf>
    <xf numFmtId="0" fontId="35" fillId="0" borderId="0" xfId="12" applyFont="1">
      <alignment vertical="center"/>
    </xf>
    <xf numFmtId="0" fontId="36" fillId="0" borderId="0" xfId="9" applyFont="1">
      <alignment vertical="center"/>
    </xf>
    <xf numFmtId="0" fontId="1" fillId="0" borderId="14" xfId="12" applyBorder="1" applyAlignment="1">
      <alignment horizontal="center" vertical="center" wrapText="1"/>
    </xf>
    <xf numFmtId="180" fontId="8" fillId="0" borderId="2" xfId="0" applyNumberFormat="1" applyFont="1" applyBorder="1" applyAlignment="1" applyProtection="1">
      <alignment horizontal="center" vertical="center"/>
      <protection locked="0"/>
    </xf>
    <xf numFmtId="0" fontId="8" fillId="0" borderId="5" xfId="0" applyFont="1" applyBorder="1" applyAlignment="1">
      <alignment horizontal="left" vertical="center"/>
    </xf>
    <xf numFmtId="180" fontId="8" fillId="0" borderId="1" xfId="0" applyNumberFormat="1" applyFont="1" applyBorder="1" applyAlignment="1" applyProtection="1">
      <alignment vertical="center" wrapText="1"/>
      <protection locked="0"/>
    </xf>
    <xf numFmtId="180" fontId="8" fillId="2" borderId="40" xfId="0" applyNumberFormat="1" applyFont="1" applyFill="1" applyBorder="1" applyAlignment="1" applyProtection="1">
      <alignment horizontal="left" vertical="center"/>
      <protection locked="0"/>
    </xf>
    <xf numFmtId="31" fontId="8" fillId="0" borderId="40" xfId="0" applyNumberFormat="1" applyFont="1" applyBorder="1" applyAlignment="1">
      <alignment horizontal="right" vertical="center"/>
    </xf>
    <xf numFmtId="180" fontId="8" fillId="2" borderId="40" xfId="0" applyNumberFormat="1" applyFont="1" applyFill="1" applyBorder="1" applyAlignment="1" applyProtection="1">
      <alignment vertical="center"/>
      <protection locked="0"/>
    </xf>
    <xf numFmtId="0" fontId="24" fillId="0" borderId="1" xfId="9" applyBorder="1" applyAlignment="1">
      <alignment horizontal="center" vertical="center" wrapText="1"/>
    </xf>
    <xf numFmtId="14" fontId="8" fillId="0" borderId="0" xfId="10" applyNumberFormat="1" applyFont="1" applyAlignment="1">
      <alignment horizontal="left" vertical="center"/>
    </xf>
    <xf numFmtId="0" fontId="1" fillId="2" borderId="34" xfId="12" applyFill="1" applyBorder="1" applyAlignment="1" applyProtection="1">
      <alignment horizontal="center" vertical="center"/>
      <protection locked="0"/>
    </xf>
    <xf numFmtId="0" fontId="1" fillId="2" borderId="31" xfId="12" applyFill="1" applyBorder="1" applyAlignment="1" applyProtection="1">
      <alignment horizontal="center" vertical="center"/>
      <protection locked="0"/>
    </xf>
    <xf numFmtId="0" fontId="1" fillId="2" borderId="32" xfId="12"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6" borderId="5" xfId="0" applyFont="1" applyFill="1" applyBorder="1" applyAlignment="1" applyProtection="1">
      <alignment horizontal="right" vertical="center"/>
      <protection locked="0"/>
    </xf>
    <xf numFmtId="0" fontId="0" fillId="6" borderId="0" xfId="0" applyFill="1" applyAlignment="1" applyProtection="1">
      <alignment vertical="center"/>
      <protection locked="0"/>
    </xf>
    <xf numFmtId="0" fontId="0" fillId="0" borderId="1" xfId="0" applyBorder="1" applyAlignment="1">
      <alignment horizontal="left" vertical="center" shrinkToFit="1"/>
    </xf>
    <xf numFmtId="0" fontId="0" fillId="0" borderId="1" xfId="0" applyBorder="1" applyAlignment="1">
      <alignment horizontal="center" vertical="center" shrinkToFit="1"/>
    </xf>
    <xf numFmtId="0" fontId="0" fillId="3" borderId="26" xfId="0" applyFill="1" applyBorder="1" applyAlignment="1">
      <alignment vertical="center"/>
    </xf>
    <xf numFmtId="0" fontId="18" fillId="4" borderId="29" xfId="0" applyFont="1" applyFill="1" applyBorder="1" applyAlignment="1" applyProtection="1">
      <alignment vertical="center"/>
      <protection locked="0"/>
    </xf>
    <xf numFmtId="0" fontId="18" fillId="4" borderId="24" xfId="0" applyFont="1" applyFill="1" applyBorder="1" applyAlignment="1" applyProtection="1">
      <alignment vertical="center"/>
      <protection locked="0"/>
    </xf>
    <xf numFmtId="0" fontId="18" fillId="4" borderId="30" xfId="0" applyFont="1" applyFill="1" applyBorder="1" applyAlignment="1" applyProtection="1">
      <alignment vertical="center"/>
      <protection locked="0"/>
    </xf>
    <xf numFmtId="0" fontId="18" fillId="4" borderId="22" xfId="0" applyFont="1" applyFill="1" applyBorder="1" applyAlignment="1" applyProtection="1">
      <alignment vertical="center"/>
      <protection locked="0"/>
    </xf>
    <xf numFmtId="0" fontId="18" fillId="4" borderId="35" xfId="0" applyFont="1" applyFill="1" applyBorder="1" applyAlignment="1" applyProtection="1">
      <alignment vertical="center"/>
      <protection locked="0"/>
    </xf>
    <xf numFmtId="182" fontId="0" fillId="0" borderId="1" xfId="0" applyNumberFormat="1" applyBorder="1" applyAlignment="1">
      <alignment horizontal="center" vertical="center" shrinkToFit="1"/>
    </xf>
    <xf numFmtId="182" fontId="0" fillId="0" borderId="1" xfId="0" applyNumberFormat="1" applyBorder="1" applyAlignment="1" applyProtection="1">
      <alignment horizontal="center" vertical="center" shrinkToFit="1"/>
      <protection locked="0"/>
    </xf>
    <xf numFmtId="0" fontId="0" fillId="0" borderId="11" xfId="0" applyBorder="1" applyAlignment="1">
      <alignment horizontal="right" vertical="center" wrapText="1"/>
    </xf>
    <xf numFmtId="0" fontId="0" fillId="0" borderId="22" xfId="0" applyBorder="1" applyAlignment="1">
      <alignment horizontal="right" vertical="center" wrapText="1"/>
    </xf>
    <xf numFmtId="0" fontId="0" fillId="0" borderId="18" xfId="0" applyBorder="1" applyAlignment="1">
      <alignment horizontal="right" vertical="center" wrapText="1"/>
    </xf>
    <xf numFmtId="0" fontId="0" fillId="0" borderId="6" xfId="0" applyBorder="1" applyAlignment="1">
      <alignment horizontal="right" vertical="center" wrapText="1"/>
    </xf>
    <xf numFmtId="0" fontId="0" fillId="0" borderId="23" xfId="0" applyBorder="1" applyAlignment="1">
      <alignment horizontal="right" vertical="center" wrapText="1"/>
    </xf>
    <xf numFmtId="0" fontId="0" fillId="0" borderId="20" xfId="0" applyBorder="1" applyAlignment="1">
      <alignment horizontal="right" vertical="center" wrapText="1"/>
    </xf>
    <xf numFmtId="0" fontId="0" fillId="0" borderId="21"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18" fillId="4" borderId="10" xfId="0" applyFont="1" applyFill="1" applyBorder="1" applyAlignment="1" applyProtection="1">
      <alignment vertical="center"/>
      <protection locked="0"/>
    </xf>
    <xf numFmtId="0" fontId="18" fillId="4" borderId="17" xfId="0" applyFont="1" applyFill="1" applyBorder="1" applyAlignment="1" applyProtection="1">
      <alignment vertical="center"/>
      <protection locked="0"/>
    </xf>
    <xf numFmtId="38" fontId="18" fillId="0" borderId="11" xfId="2" applyFont="1" applyBorder="1" applyAlignment="1">
      <alignment vertical="center"/>
    </xf>
    <xf numFmtId="0" fontId="30" fillId="0" borderId="0" xfId="0" applyFont="1" applyAlignment="1">
      <alignment horizontal="left" vertical="center"/>
    </xf>
    <xf numFmtId="0" fontId="29" fillId="0" borderId="0" xfId="0" applyFont="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26" fillId="0" borderId="29" xfId="0" applyFont="1" applyBorder="1" applyAlignment="1">
      <alignment vertical="center"/>
    </xf>
    <xf numFmtId="0" fontId="0" fillId="0" borderId="29" xfId="0" applyBorder="1" applyAlignment="1">
      <alignment vertical="center"/>
    </xf>
    <xf numFmtId="0" fontId="0" fillId="0" borderId="18" xfId="0" applyBorder="1" applyAlignment="1">
      <alignment vertical="center"/>
    </xf>
    <xf numFmtId="0" fontId="0" fillId="0" borderId="18" xfId="0" applyBorder="1" applyAlignment="1">
      <alignment horizontal="left" vertical="center"/>
    </xf>
    <xf numFmtId="0" fontId="30" fillId="0" borderId="18" xfId="0" applyFont="1" applyBorder="1" applyAlignment="1">
      <alignment horizontal="left" vertical="center"/>
    </xf>
    <xf numFmtId="0" fontId="29" fillId="0" borderId="18" xfId="0" applyFont="1" applyBorder="1" applyAlignment="1">
      <alignment vertical="center"/>
    </xf>
    <xf numFmtId="0" fontId="0" fillId="0" borderId="25"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3" fillId="0" borderId="56" xfId="0" applyFont="1" applyBorder="1" applyAlignment="1">
      <alignment vertical="center"/>
    </xf>
    <xf numFmtId="0" fontId="40" fillId="0" borderId="55" xfId="0" applyFont="1" applyBorder="1" applyAlignment="1">
      <alignment vertical="center"/>
    </xf>
    <xf numFmtId="0" fontId="26" fillId="0" borderId="0" xfId="0" applyFont="1" applyAlignment="1">
      <alignment vertical="center"/>
    </xf>
    <xf numFmtId="0" fontId="38" fillId="0" borderId="56" xfId="0" applyFont="1" applyBorder="1" applyAlignment="1">
      <alignment vertical="center"/>
    </xf>
    <xf numFmtId="0" fontId="3" fillId="0" borderId="1" xfId="0" applyFont="1" applyBorder="1" applyAlignment="1">
      <alignment vertical="center" wrapText="1"/>
    </xf>
    <xf numFmtId="0" fontId="8" fillId="0" borderId="29" xfId="0" applyFont="1" applyBorder="1" applyAlignment="1">
      <alignment vertical="center"/>
    </xf>
    <xf numFmtId="0" fontId="3" fillId="0" borderId="29" xfId="0" applyFont="1" applyBorder="1" applyAlignment="1">
      <alignment vertical="center"/>
    </xf>
    <xf numFmtId="0" fontId="3" fillId="0" borderId="18"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40" fillId="0" borderId="29" xfId="0" applyFont="1" applyBorder="1" applyAlignment="1">
      <alignment vertical="center"/>
    </xf>
    <xf numFmtId="0" fontId="38" fillId="0" borderId="0" xfId="0" applyFont="1" applyAlignment="1">
      <alignment vertical="center"/>
    </xf>
    <xf numFmtId="0" fontId="0" fillId="0" borderId="14" xfId="0"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3" fillId="0" borderId="61" xfId="0" applyFont="1" applyBorder="1" applyAlignment="1">
      <alignment vertical="center"/>
    </xf>
    <xf numFmtId="0" fontId="15" fillId="0" borderId="0" xfId="0" applyFont="1" applyAlignment="1">
      <alignment vertical="center"/>
    </xf>
    <xf numFmtId="179" fontId="15" fillId="0" borderId="0" xfId="10" applyNumberFormat="1" applyFont="1" applyAlignment="1">
      <alignment horizontal="left" vertical="center"/>
    </xf>
    <xf numFmtId="0" fontId="0" fillId="0" borderId="0" xfId="0" applyAlignment="1">
      <alignment horizontal="left" vertical="center"/>
    </xf>
    <xf numFmtId="0" fontId="3" fillId="0" borderId="55" xfId="0" applyFont="1" applyBorder="1" applyAlignment="1">
      <alignment vertical="center"/>
    </xf>
    <xf numFmtId="0" fontId="3" fillId="0" borderId="1" xfId="0" applyFont="1" applyBorder="1" applyAlignment="1">
      <alignment vertical="center"/>
    </xf>
    <xf numFmtId="0" fontId="3" fillId="0" borderId="29"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0" fillId="0" borderId="29" xfId="0" applyBorder="1" applyAlignment="1">
      <alignment horizontal="left" vertical="center"/>
    </xf>
    <xf numFmtId="0" fontId="26" fillId="0" borderId="1" xfId="0" applyFont="1" applyBorder="1" applyAlignment="1">
      <alignment horizontal="center" vertical="center" wrapText="1"/>
    </xf>
    <xf numFmtId="0" fontId="0" fillId="5" borderId="62" xfId="0" applyFill="1" applyBorder="1" applyAlignment="1" applyProtection="1">
      <alignment vertical="center"/>
      <protection locked="0"/>
    </xf>
    <xf numFmtId="0" fontId="0" fillId="5" borderId="31" xfId="0" applyFill="1" applyBorder="1" applyAlignment="1" applyProtection="1">
      <alignment vertical="center"/>
      <protection locked="0"/>
    </xf>
    <xf numFmtId="0" fontId="0" fillId="5" borderId="32" xfId="0" applyFill="1" applyBorder="1" applyAlignment="1" applyProtection="1">
      <alignment vertical="center"/>
      <protection locked="0"/>
    </xf>
    <xf numFmtId="0" fontId="26" fillId="0" borderId="1" xfId="0" applyFont="1" applyBorder="1" applyAlignment="1">
      <alignment vertical="center" wrapText="1"/>
    </xf>
    <xf numFmtId="0" fontId="42" fillId="0" borderId="29" xfId="0" applyFont="1" applyBorder="1" applyAlignment="1">
      <alignment vertical="center"/>
    </xf>
    <xf numFmtId="0" fontId="3" fillId="0" borderId="45" xfId="0" applyFont="1" applyBorder="1" applyAlignment="1">
      <alignment vertical="center" wrapText="1"/>
    </xf>
    <xf numFmtId="0" fontId="1" fillId="0" borderId="2" xfId="11" applyBorder="1" applyProtection="1">
      <alignment vertical="center"/>
      <protection locked="0"/>
    </xf>
    <xf numFmtId="0" fontId="1" fillId="0" borderId="3" xfId="11" applyBorder="1" applyProtection="1">
      <alignment vertical="center"/>
      <protection locked="0"/>
    </xf>
    <xf numFmtId="0" fontId="1" fillId="0" borderId="1" xfId="12" applyBorder="1" applyAlignment="1">
      <alignment vertical="center" wrapText="1"/>
    </xf>
    <xf numFmtId="0" fontId="1" fillId="0" borderId="5" xfId="11" applyBorder="1" applyAlignment="1">
      <alignment horizontal="center" vertical="center"/>
    </xf>
    <xf numFmtId="0" fontId="1" fillId="0" borderId="2" xfId="12" applyBorder="1" applyAlignment="1">
      <alignment horizontal="left" vertical="center" indent="1"/>
    </xf>
    <xf numFmtId="0" fontId="1" fillId="0" borderId="2" xfId="12" applyBorder="1" applyAlignment="1">
      <alignment horizontal="left" vertical="center"/>
    </xf>
    <xf numFmtId="38" fontId="19" fillId="0" borderId="0" xfId="2" applyFont="1" applyAlignment="1">
      <alignment vertical="center"/>
    </xf>
    <xf numFmtId="0" fontId="19" fillId="0" borderId="0" xfId="0" applyFont="1" applyAlignment="1">
      <alignment vertical="center"/>
    </xf>
    <xf numFmtId="0" fontId="19" fillId="0" borderId="26" xfId="0" applyFont="1" applyBorder="1" applyAlignment="1">
      <alignment horizontal="center" vertical="center" wrapText="1"/>
    </xf>
    <xf numFmtId="0" fontId="19" fillId="0" borderId="59" xfId="0" applyFont="1" applyBorder="1" applyAlignment="1">
      <alignment horizontal="center" vertical="center" wrapText="1"/>
    </xf>
    <xf numFmtId="38" fontId="18" fillId="0" borderId="26" xfId="2" applyFont="1" applyBorder="1" applyAlignment="1">
      <alignment horizontal="right" vertical="center" wrapText="1"/>
    </xf>
    <xf numFmtId="0" fontId="18" fillId="4" borderId="12" xfId="0" applyFont="1" applyFill="1" applyBorder="1" applyAlignment="1" applyProtection="1">
      <alignment vertical="center"/>
      <protection locked="0"/>
    </xf>
    <xf numFmtId="0" fontId="18" fillId="4" borderId="71" xfId="0" applyFont="1" applyFill="1" applyBorder="1" applyAlignment="1" applyProtection="1">
      <alignment vertical="center"/>
      <protection locked="0"/>
    </xf>
    <xf numFmtId="38" fontId="18" fillId="0" borderId="13" xfId="2" applyFont="1" applyBorder="1" applyAlignment="1">
      <alignment vertical="center"/>
    </xf>
    <xf numFmtId="38" fontId="18" fillId="0" borderId="59" xfId="2" applyFont="1" applyBorder="1" applyAlignment="1">
      <alignment horizontal="right" vertical="center" wrapText="1"/>
    </xf>
    <xf numFmtId="38" fontId="18" fillId="0" borderId="71" xfId="2" applyFont="1" applyBorder="1" applyAlignment="1">
      <alignment vertical="center"/>
    </xf>
    <xf numFmtId="0" fontId="0" fillId="0" borderId="10" xfId="0" applyBorder="1" applyAlignment="1">
      <alignment horizontal="center" vertical="center"/>
    </xf>
    <xf numFmtId="178" fontId="0" fillId="0" borderId="0" xfId="0" applyNumberFormat="1" applyAlignment="1">
      <alignment horizontal="right" vertical="center"/>
    </xf>
    <xf numFmtId="0" fontId="17" fillId="0" borderId="5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59" xfId="0" applyFont="1" applyBorder="1" applyAlignment="1">
      <alignment horizontal="center" vertical="center" textRotation="255"/>
    </xf>
    <xf numFmtId="0" fontId="17" fillId="0" borderId="67" xfId="0" applyFont="1" applyBorder="1" applyAlignment="1">
      <alignment horizontal="center" vertical="center" textRotation="255"/>
    </xf>
    <xf numFmtId="0" fontId="17" fillId="0" borderId="68" xfId="0" applyFont="1" applyBorder="1" applyAlignment="1">
      <alignment horizontal="center" vertical="center" textRotation="255"/>
    </xf>
    <xf numFmtId="0" fontId="17" fillId="0" borderId="69" xfId="0" applyFont="1" applyBorder="1" applyAlignment="1">
      <alignment horizontal="center" vertical="center" textRotation="255"/>
    </xf>
    <xf numFmtId="0" fontId="17" fillId="0" borderId="70" xfId="0" applyFont="1" applyBorder="1" applyAlignment="1">
      <alignment horizontal="center" vertical="center" textRotation="255"/>
    </xf>
    <xf numFmtId="38" fontId="17" fillId="3" borderId="28" xfId="2" applyFont="1" applyFill="1" applyBorder="1" applyAlignment="1">
      <alignment horizontal="center" vertical="center"/>
    </xf>
    <xf numFmtId="38" fontId="17" fillId="3" borderId="16" xfId="2" applyFont="1" applyFill="1" applyBorder="1" applyAlignment="1">
      <alignment horizontal="center" vertical="center"/>
    </xf>
    <xf numFmtId="38" fontId="18" fillId="0" borderId="64" xfId="2" applyFont="1" applyBorder="1" applyAlignment="1">
      <alignment horizontal="right" vertical="center"/>
    </xf>
    <xf numFmtId="38" fontId="18" fillId="0" borderId="65" xfId="2" applyFont="1" applyBorder="1" applyAlignment="1">
      <alignment horizontal="right" vertical="center"/>
    </xf>
    <xf numFmtId="38" fontId="18" fillId="0" borderId="66" xfId="2" applyFont="1" applyBorder="1" applyAlignment="1">
      <alignment horizontal="right" vertical="center"/>
    </xf>
    <xf numFmtId="38" fontId="18" fillId="0" borderId="55" xfId="2" applyFont="1" applyBorder="1" applyAlignment="1">
      <alignment horizontal="right" vertical="center"/>
    </xf>
    <xf numFmtId="38" fontId="18" fillId="0" borderId="29" xfId="2" applyFont="1" applyBorder="1" applyAlignment="1">
      <alignment horizontal="right" vertical="center"/>
    </xf>
    <xf numFmtId="38" fontId="18" fillId="0" borderId="25" xfId="2" applyFont="1" applyBorder="1" applyAlignment="1">
      <alignment horizontal="right" vertical="center"/>
    </xf>
    <xf numFmtId="0" fontId="33" fillId="0" borderId="0" xfId="5" applyFont="1" applyAlignment="1">
      <alignment horizontal="left" vertical="center"/>
    </xf>
    <xf numFmtId="0" fontId="19" fillId="0" borderId="49"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6" xfId="0" applyFont="1" applyBorder="1" applyAlignment="1">
      <alignment horizontal="center" vertical="center" wrapText="1"/>
    </xf>
    <xf numFmtId="38" fontId="18" fillId="0" borderId="49" xfId="2" applyFont="1" applyBorder="1" applyAlignment="1">
      <alignment vertical="center"/>
    </xf>
    <xf numFmtId="38" fontId="18" fillId="0" borderId="24" xfId="2" applyFont="1" applyBorder="1" applyAlignment="1">
      <alignment vertical="center"/>
    </xf>
    <xf numFmtId="38" fontId="18" fillId="0" borderId="26" xfId="2" applyFont="1" applyBorder="1" applyAlignment="1">
      <alignment vertical="center"/>
    </xf>
    <xf numFmtId="0" fontId="17" fillId="3" borderId="28"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9" fillId="0" borderId="21" xfId="0" applyFont="1" applyBorder="1" applyAlignment="1">
      <alignment horizontal="center" vertical="center" wrapText="1"/>
    </xf>
    <xf numFmtId="0" fontId="12" fillId="0" borderId="0" xfId="5" applyFont="1" applyAlignment="1">
      <alignment horizontal="center" vertical="center"/>
    </xf>
    <xf numFmtId="0" fontId="21" fillId="0" borderId="5" xfId="12" applyFont="1" applyBorder="1" applyAlignment="1">
      <alignment horizontal="center" vertical="center"/>
    </xf>
    <xf numFmtId="0" fontId="21" fillId="0" borderId="2" xfId="12" applyFont="1" applyBorder="1" applyAlignment="1">
      <alignment horizontal="center" vertical="center"/>
    </xf>
    <xf numFmtId="0" fontId="21" fillId="0" borderId="3" xfId="12" applyFont="1" applyBorder="1" applyAlignment="1">
      <alignment horizontal="center" vertical="center"/>
    </xf>
    <xf numFmtId="0" fontId="1" fillId="6" borderId="1" xfId="11" applyFill="1" applyBorder="1" applyProtection="1">
      <alignment vertical="center"/>
      <protection locked="0"/>
    </xf>
    <xf numFmtId="0" fontId="22" fillId="0" borderId="0" xfId="12" applyFont="1" applyAlignment="1">
      <alignment horizontal="center" vertical="center"/>
    </xf>
    <xf numFmtId="0" fontId="1" fillId="2" borderId="5" xfId="12" applyFill="1" applyBorder="1" applyAlignment="1">
      <alignment horizontal="left" vertical="center" indent="1"/>
    </xf>
    <xf numFmtId="0" fontId="1" fillId="2" borderId="2" xfId="12" applyFill="1" applyBorder="1" applyAlignment="1">
      <alignment horizontal="left" vertical="center" indent="1"/>
    </xf>
    <xf numFmtId="0" fontId="1" fillId="2" borderId="3" xfId="12" applyFill="1" applyBorder="1" applyAlignment="1">
      <alignment horizontal="left" vertical="center" indent="1"/>
    </xf>
    <xf numFmtId="0" fontId="1" fillId="2" borderId="5" xfId="12" applyFill="1" applyBorder="1" applyAlignment="1" applyProtection="1">
      <alignment horizontal="left" vertical="center" wrapText="1"/>
      <protection locked="0"/>
    </xf>
    <xf numFmtId="0" fontId="1" fillId="2" borderId="2" xfId="12" applyFill="1" applyBorder="1" applyAlignment="1" applyProtection="1">
      <alignment horizontal="left" vertical="center" wrapText="1"/>
      <protection locked="0"/>
    </xf>
    <xf numFmtId="0" fontId="1" fillId="2" borderId="3" xfId="12" applyFill="1" applyBorder="1" applyAlignment="1" applyProtection="1">
      <alignment horizontal="left" vertical="center" wrapText="1"/>
      <protection locked="0"/>
    </xf>
    <xf numFmtId="0" fontId="1" fillId="0" borderId="1" xfId="12" applyBorder="1" applyAlignment="1">
      <alignment horizontal="left" vertical="center" indent="1"/>
    </xf>
    <xf numFmtId="0" fontId="1" fillId="2" borderId="1" xfId="12" applyFill="1" applyBorder="1" applyAlignment="1">
      <alignment horizontal="left" vertical="center"/>
    </xf>
    <xf numFmtId="38" fontId="45" fillId="6" borderId="5" xfId="12" applyNumberFormat="1" applyFont="1" applyFill="1" applyBorder="1" applyAlignment="1">
      <alignment horizontal="left" vertical="center"/>
    </xf>
    <xf numFmtId="38" fontId="45" fillId="6" borderId="2" xfId="12" applyNumberFormat="1" applyFont="1" applyFill="1" applyBorder="1" applyAlignment="1">
      <alignment horizontal="left" vertical="center"/>
    </xf>
    <xf numFmtId="38" fontId="45" fillId="6" borderId="3" xfId="12" applyNumberFormat="1" applyFont="1" applyFill="1" applyBorder="1" applyAlignment="1">
      <alignment horizontal="left" vertical="center"/>
    </xf>
    <xf numFmtId="0" fontId="1" fillId="0" borderId="1" xfId="12" applyBorder="1" applyAlignment="1">
      <alignment horizontal="left" vertical="center" wrapText="1"/>
    </xf>
    <xf numFmtId="0" fontId="1" fillId="0" borderId="1" xfId="12" applyBorder="1" applyAlignment="1">
      <alignment horizontal="left" vertical="center"/>
    </xf>
    <xf numFmtId="183" fontId="45" fillId="6" borderId="1" xfId="12" applyNumberFormat="1" applyFont="1" applyFill="1" applyBorder="1" applyAlignment="1">
      <alignment horizontal="left" vertical="center"/>
    </xf>
    <xf numFmtId="0" fontId="1" fillId="0" borderId="5" xfId="12" applyBorder="1" applyAlignment="1">
      <alignment horizontal="left" vertical="center" wrapText="1"/>
    </xf>
    <xf numFmtId="0" fontId="1" fillId="0" borderId="2" xfId="12" applyBorder="1" applyAlignment="1">
      <alignment horizontal="left" vertical="center" wrapText="1"/>
    </xf>
    <xf numFmtId="0" fontId="1" fillId="0" borderId="3" xfId="12" applyBorder="1" applyAlignment="1">
      <alignment horizontal="left" vertical="center" wrapText="1"/>
    </xf>
    <xf numFmtId="0" fontId="1" fillId="2" borderId="5" xfId="12" applyFill="1" applyBorder="1" applyAlignment="1">
      <alignment horizontal="left" vertical="center"/>
    </xf>
    <xf numFmtId="0" fontId="1" fillId="2" borderId="2" xfId="12" applyFill="1" applyBorder="1" applyAlignment="1">
      <alignment horizontal="left" vertical="center"/>
    </xf>
    <xf numFmtId="0" fontId="1" fillId="2" borderId="3" xfId="12" applyFill="1" applyBorder="1" applyAlignment="1">
      <alignment horizontal="left" vertical="center"/>
    </xf>
    <xf numFmtId="0" fontId="1" fillId="2" borderId="1" xfId="12" applyFill="1" applyBorder="1" applyAlignment="1" applyProtection="1">
      <alignment horizontal="left" vertical="center"/>
      <protection locked="0"/>
    </xf>
    <xf numFmtId="0" fontId="1" fillId="6" borderId="5" xfId="11" applyFill="1" applyBorder="1" applyProtection="1">
      <alignment vertical="center"/>
      <protection locked="0"/>
    </xf>
    <xf numFmtId="0" fontId="1" fillId="6" borderId="2" xfId="11" applyFill="1" applyBorder="1" applyProtection="1">
      <alignment vertical="center"/>
      <protection locked="0"/>
    </xf>
    <xf numFmtId="0" fontId="1" fillId="6" borderId="3" xfId="11" applyFill="1" applyBorder="1" applyProtection="1">
      <alignment vertical="center"/>
      <protection locked="0"/>
    </xf>
    <xf numFmtId="0" fontId="1" fillId="2" borderId="1" xfId="12" applyFill="1" applyBorder="1" applyAlignment="1">
      <alignment horizontal="left" vertical="center" indent="1"/>
    </xf>
    <xf numFmtId="0" fontId="1" fillId="2" borderId="1" xfId="12" applyFill="1" applyBorder="1" applyAlignment="1">
      <alignment vertical="center" wrapText="1"/>
    </xf>
    <xf numFmtId="0" fontId="1" fillId="2" borderId="1" xfId="12" applyFill="1" applyBorder="1">
      <alignment vertical="center"/>
    </xf>
    <xf numFmtId="0" fontId="21" fillId="0" borderId="5" xfId="9" applyFont="1" applyBorder="1" applyAlignment="1">
      <alignment horizontal="center" vertical="center"/>
    </xf>
    <xf numFmtId="0" fontId="21" fillId="0" borderId="2" xfId="9" applyFont="1" applyBorder="1" applyAlignment="1">
      <alignment horizontal="center" vertical="center"/>
    </xf>
    <xf numFmtId="0" fontId="21" fillId="0" borderId="3" xfId="9" applyFont="1" applyBorder="1" applyAlignment="1">
      <alignment horizontal="center" vertical="center"/>
    </xf>
    <xf numFmtId="0" fontId="24" fillId="2" borderId="5" xfId="9" applyFill="1" applyBorder="1" applyAlignment="1">
      <alignment horizontal="left" vertical="center" indent="1"/>
    </xf>
    <xf numFmtId="0" fontId="24" fillId="2" borderId="2" xfId="9" applyFill="1" applyBorder="1" applyAlignment="1">
      <alignment horizontal="left" vertical="center" indent="1"/>
    </xf>
    <xf numFmtId="0" fontId="24" fillId="2" borderId="3" xfId="9" applyFill="1" applyBorder="1" applyAlignment="1">
      <alignment horizontal="left" vertical="center" indent="1"/>
    </xf>
    <xf numFmtId="0" fontId="1" fillId="2" borderId="1" xfId="9" applyFont="1" applyFill="1" applyBorder="1" applyAlignment="1" applyProtection="1">
      <alignment horizontal="left" vertical="center" wrapText="1"/>
      <protection locked="0"/>
    </xf>
    <xf numFmtId="0" fontId="1" fillId="0" borderId="1" xfId="9" applyFont="1" applyBorder="1" applyAlignment="1">
      <alignment horizontal="left" vertical="center" indent="1"/>
    </xf>
    <xf numFmtId="0" fontId="24" fillId="2" borderId="1" xfId="9" applyFill="1" applyBorder="1" applyAlignment="1">
      <alignment horizontal="left" vertical="center" indent="1"/>
    </xf>
    <xf numFmtId="0" fontId="24" fillId="0" borderId="1" xfId="9" applyBorder="1" applyAlignment="1">
      <alignment horizontal="left" vertical="center" wrapText="1" indent="1"/>
    </xf>
    <xf numFmtId="0" fontId="24" fillId="0" borderId="1" xfId="9" applyBorder="1" applyAlignment="1">
      <alignment horizontal="left" vertical="center" indent="1"/>
    </xf>
    <xf numFmtId="0" fontId="24" fillId="2" borderId="5" xfId="9" applyFill="1" applyBorder="1" applyAlignment="1">
      <alignment horizontal="left" vertical="center" wrapText="1" indent="1"/>
    </xf>
    <xf numFmtId="0" fontId="24" fillId="2" borderId="2" xfId="9" applyFill="1" applyBorder="1" applyAlignment="1">
      <alignment horizontal="left" vertical="center" wrapText="1" indent="1"/>
    </xf>
    <xf numFmtId="0" fontId="24" fillId="2" borderId="3" xfId="9" applyFill="1" applyBorder="1" applyAlignment="1">
      <alignment horizontal="left" vertical="center" wrapText="1" indent="1"/>
    </xf>
    <xf numFmtId="0" fontId="27" fillId="0" borderId="0" xfId="0" applyFont="1" applyAlignment="1">
      <alignment horizontal="left" vertical="center"/>
    </xf>
    <xf numFmtId="0" fontId="3" fillId="0" borderId="0" xfId="0" applyFont="1" applyAlignment="1">
      <alignment vertical="center"/>
    </xf>
    <xf numFmtId="0" fontId="8" fillId="0" borderId="0" xfId="0" applyFont="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8" fillId="2" borderId="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shrinkToFit="1"/>
      <protection locked="0"/>
    </xf>
    <xf numFmtId="49" fontId="8" fillId="2" borderId="2" xfId="0" applyNumberFormat="1" applyFont="1" applyFill="1" applyBorder="1" applyAlignment="1" applyProtection="1">
      <alignment horizontal="left" vertical="center" wrapText="1" shrinkToFit="1"/>
      <protection locked="0"/>
    </xf>
    <xf numFmtId="0" fontId="0" fillId="0" borderId="2" xfId="0" applyBorder="1" applyAlignment="1" applyProtection="1">
      <alignment vertical="center"/>
      <protection locked="0"/>
    </xf>
    <xf numFmtId="0" fontId="0" fillId="0" borderId="6" xfId="0" applyBorder="1" applyAlignment="1" applyProtection="1">
      <alignment vertical="center"/>
      <protection locked="0"/>
    </xf>
    <xf numFmtId="0" fontId="8" fillId="0" borderId="44" xfId="0" applyFont="1" applyBorder="1" applyAlignment="1" applyProtection="1">
      <alignment vertical="center" wrapText="1"/>
      <protection hidden="1"/>
    </xf>
    <xf numFmtId="0" fontId="8" fillId="0" borderId="45" xfId="0" applyFont="1" applyBorder="1" applyAlignment="1" applyProtection="1">
      <alignment vertical="center" wrapText="1"/>
      <protection hidden="1"/>
    </xf>
    <xf numFmtId="0" fontId="8" fillId="0" borderId="46" xfId="0" applyFont="1" applyBorder="1" applyAlignment="1" applyProtection="1">
      <alignment vertical="center" wrapText="1"/>
      <protection hidden="1"/>
    </xf>
    <xf numFmtId="0" fontId="8" fillId="2" borderId="5"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49" fontId="8" fillId="2" borderId="15" xfId="0" applyNumberFormat="1" applyFont="1" applyFill="1" applyBorder="1" applyAlignment="1" applyProtection="1">
      <alignment vertical="center"/>
      <protection locked="0"/>
    </xf>
    <xf numFmtId="49" fontId="8" fillId="2" borderId="42" xfId="0" applyNumberFormat="1" applyFont="1" applyFill="1" applyBorder="1" applyAlignment="1" applyProtection="1">
      <alignment vertical="center"/>
      <protection locked="0"/>
    </xf>
    <xf numFmtId="49" fontId="8" fillId="2" borderId="43" xfId="0" applyNumberFormat="1" applyFont="1" applyFill="1" applyBorder="1" applyAlignment="1" applyProtection="1">
      <alignment vertical="center"/>
      <protection locked="0"/>
    </xf>
    <xf numFmtId="0" fontId="8" fillId="0" borderId="50" xfId="0" applyFont="1" applyBorder="1" applyAlignment="1">
      <alignment horizontal="left" vertical="center" wrapText="1"/>
    </xf>
    <xf numFmtId="0" fontId="8" fillId="0" borderId="39" xfId="0" applyFont="1" applyBorder="1" applyAlignment="1">
      <alignment horizontal="left" vertical="center" wrapText="1"/>
    </xf>
    <xf numFmtId="0" fontId="8" fillId="0" borderId="25" xfId="0" applyFont="1" applyBorder="1" applyAlignment="1">
      <alignment horizontal="left" vertical="center" wrapText="1"/>
    </xf>
    <xf numFmtId="0" fontId="8" fillId="0" borderId="52" xfId="0" applyFont="1" applyBorder="1" applyAlignment="1">
      <alignment horizontal="left" vertical="center" wrapText="1"/>
    </xf>
    <xf numFmtId="0" fontId="0" fillId="2" borderId="5"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8" fillId="2" borderId="53" xfId="0" applyFont="1" applyFill="1" applyBorder="1" applyAlignment="1" applyProtection="1">
      <alignment horizontal="left" vertical="center"/>
      <protection locked="0"/>
    </xf>
    <xf numFmtId="0" fontId="8" fillId="2" borderId="54"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5" xfId="0" applyFont="1" applyFill="1" applyBorder="1" applyAlignment="1" applyProtection="1">
      <alignment vertical="center" shrinkToFit="1"/>
      <protection locked="0"/>
    </xf>
    <xf numFmtId="0" fontId="8" fillId="2" borderId="2" xfId="0" applyFont="1" applyFill="1" applyBorder="1" applyAlignment="1" applyProtection="1">
      <alignment vertical="center" shrinkToFit="1"/>
      <protection locked="0"/>
    </xf>
    <xf numFmtId="0" fontId="8" fillId="2" borderId="6" xfId="0" applyFont="1" applyFill="1" applyBorder="1" applyAlignment="1" applyProtection="1">
      <alignment vertical="center" shrinkToFit="1"/>
      <protection locked="0"/>
    </xf>
    <xf numFmtId="0" fontId="8" fillId="0" borderId="30" xfId="0" applyFont="1" applyBorder="1" applyAlignment="1">
      <alignment vertical="center" wrapText="1"/>
    </xf>
    <xf numFmtId="0" fontId="0" fillId="0" borderId="3" xfId="0" applyBorder="1" applyAlignment="1">
      <alignment vertical="center" wrapText="1"/>
    </xf>
    <xf numFmtId="0" fontId="8" fillId="0" borderId="30"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xf>
    <xf numFmtId="0" fontId="8" fillId="2" borderId="5" xfId="0" applyFont="1" applyFill="1" applyBorder="1" applyAlignment="1" applyProtection="1">
      <alignment vertical="center" wrapText="1"/>
      <protection locked="0"/>
    </xf>
    <xf numFmtId="0" fontId="8" fillId="2" borderId="2"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6" xfId="0" applyBorder="1" applyAlignment="1" applyProtection="1">
      <alignment vertical="center" wrapText="1"/>
      <protection locked="0"/>
    </xf>
    <xf numFmtId="0" fontId="25" fillId="2" borderId="1" xfId="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9" xfId="0" applyFont="1" applyFill="1" applyBorder="1" applyAlignment="1" applyProtection="1">
      <alignment vertical="center"/>
      <protection locked="0"/>
    </xf>
    <xf numFmtId="0" fontId="7" fillId="0" borderId="5" xfId="0" applyFont="1" applyBorder="1" applyAlignment="1">
      <alignment horizontal="left" vertical="center"/>
    </xf>
    <xf numFmtId="0" fontId="7" fillId="0" borderId="6" xfId="0" applyFont="1" applyBorder="1" applyAlignment="1">
      <alignment horizontal="left" vertical="center"/>
    </xf>
    <xf numFmtId="0" fontId="8" fillId="0" borderId="50" xfId="0" applyFont="1" applyBorder="1" applyAlignment="1">
      <alignment horizontal="left" vertical="center"/>
    </xf>
    <xf numFmtId="0" fontId="8" fillId="0" borderId="51" xfId="0" applyFont="1" applyBorder="1" applyAlignment="1">
      <alignment horizontal="left" vertical="center"/>
    </xf>
    <xf numFmtId="180" fontId="8" fillId="2" borderId="2" xfId="0" applyNumberFormat="1" applyFont="1" applyFill="1" applyBorder="1" applyAlignment="1" applyProtection="1">
      <alignment horizontal="left" vertical="center"/>
      <protection locked="0"/>
    </xf>
    <xf numFmtId="180" fontId="8" fillId="2" borderId="6" xfId="0" applyNumberFormat="1" applyFont="1" applyFill="1" applyBorder="1" applyAlignment="1" applyProtection="1">
      <alignment horizontal="left" vertical="center"/>
      <protection locked="0"/>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31" fontId="8" fillId="6" borderId="5" xfId="0" applyNumberFormat="1" applyFont="1" applyFill="1" applyBorder="1" applyAlignment="1" applyProtection="1">
      <alignment horizontal="left" vertical="center"/>
      <protection locked="0"/>
    </xf>
    <xf numFmtId="31" fontId="8" fillId="6" borderId="2" xfId="0" applyNumberFormat="1" applyFont="1" applyFill="1" applyBorder="1" applyAlignment="1" applyProtection="1">
      <alignment horizontal="left" vertical="center"/>
      <protection locked="0"/>
    </xf>
    <xf numFmtId="31" fontId="8" fillId="6" borderId="6" xfId="0" applyNumberFormat="1" applyFont="1" applyFill="1" applyBorder="1" applyAlignment="1" applyProtection="1">
      <alignment horizontal="left" vertical="center"/>
      <protection locked="0"/>
    </xf>
    <xf numFmtId="180" fontId="8" fillId="0" borderId="5" xfId="0" applyNumberFormat="1" applyFont="1" applyBorder="1" applyAlignment="1" applyProtection="1">
      <alignment horizontal="center" vertical="center"/>
      <protection locked="0"/>
    </xf>
    <xf numFmtId="180" fontId="8" fillId="0" borderId="6" xfId="0" applyNumberFormat="1" applyFont="1" applyBorder="1" applyAlignment="1" applyProtection="1">
      <alignment horizontal="center" vertical="center"/>
      <protection locked="0"/>
    </xf>
    <xf numFmtId="0" fontId="28" fillId="0" borderId="0" xfId="0" applyFont="1" applyAlignment="1">
      <alignment horizontal="left" vertical="center"/>
    </xf>
    <xf numFmtId="0" fontId="0" fillId="0" borderId="0" xfId="0"/>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14" xfId="0" applyBorder="1" applyAlignment="1">
      <alignment horizontal="center" vertical="center"/>
    </xf>
    <xf numFmtId="0" fontId="0" fillId="0" borderId="1" xfId="0" applyBorder="1" applyAlignment="1" applyProtection="1">
      <alignment horizontal="left" vertical="center" shrinkToFit="1"/>
      <protection locked="0"/>
    </xf>
    <xf numFmtId="0" fontId="13" fillId="0" borderId="1" xfId="5" applyFont="1" applyBorder="1" applyAlignment="1">
      <alignment horizontal="center" vertical="center"/>
    </xf>
    <xf numFmtId="179" fontId="14" fillId="0" borderId="1" xfId="10" applyNumberFormat="1" applyFont="1" applyBorder="1" applyAlignment="1">
      <alignment horizontal="center" vertical="center"/>
    </xf>
    <xf numFmtId="0" fontId="0" fillId="0" borderId="1" xfId="0" applyBorder="1" applyAlignment="1">
      <alignment horizontal="left" vertical="center" shrinkToFi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36" xfId="0" applyBorder="1" applyAlignment="1">
      <alignment horizontal="center" vertical="center" wrapText="1"/>
    </xf>
    <xf numFmtId="0" fontId="0" fillId="0" borderId="14" xfId="0" applyBorder="1"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37" xfId="0" applyBorder="1" applyAlignment="1">
      <alignment horizontal="center" vertical="center" wrapText="1"/>
    </xf>
    <xf numFmtId="0" fontId="0" fillId="0" borderId="33" xfId="0" applyBorder="1" applyAlignment="1">
      <alignment horizontal="center"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0" fillId="5" borderId="1" xfId="0" applyFill="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0" fillId="5" borderId="5" xfId="0" applyFill="1" applyBorder="1" applyAlignment="1">
      <alignment horizontal="left" vertical="center"/>
    </xf>
    <xf numFmtId="0" fontId="0" fillId="5" borderId="2" xfId="0" applyFill="1" applyBorder="1" applyAlignment="1">
      <alignment horizontal="left" vertical="center"/>
    </xf>
    <xf numFmtId="0" fontId="0" fillId="5" borderId="3" xfId="0" applyFill="1" applyBorder="1" applyAlignment="1">
      <alignment horizontal="left" vertical="center"/>
    </xf>
    <xf numFmtId="0" fontId="0" fillId="5" borderId="6" xfId="0" applyFill="1" applyBorder="1" applyAlignment="1">
      <alignment horizontal="left" vertical="center"/>
    </xf>
    <xf numFmtId="0" fontId="32" fillId="0" borderId="0" xfId="0" applyFont="1" applyAlignment="1">
      <alignment horizontal="left" vertical="center"/>
    </xf>
    <xf numFmtId="0" fontId="0" fillId="0" borderId="18" xfId="0" applyBorder="1" applyAlignment="1">
      <alignment horizontal="left" vertical="center"/>
    </xf>
    <xf numFmtId="0" fontId="31" fillId="0" borderId="0" xfId="0" applyFont="1" applyAlignment="1">
      <alignment horizontal="left" vertical="center"/>
    </xf>
    <xf numFmtId="0" fontId="0" fillId="5" borderId="9" xfId="0" applyFill="1" applyBorder="1" applyAlignment="1">
      <alignment horizontal="left" vertical="center"/>
    </xf>
    <xf numFmtId="181" fontId="0" fillId="5" borderId="37" xfId="0" applyNumberFormat="1" applyFill="1" applyBorder="1" applyAlignment="1">
      <alignment horizontal="center" vertical="center"/>
    </xf>
    <xf numFmtId="181" fontId="0" fillId="5" borderId="2" xfId="0" applyNumberFormat="1" applyFill="1" applyBorder="1" applyAlignment="1">
      <alignment horizontal="center" vertical="center"/>
    </xf>
    <xf numFmtId="0" fontId="0" fillId="0" borderId="2" xfId="0" applyBorder="1" applyAlignment="1">
      <alignment horizontal="center" vertical="center"/>
    </xf>
    <xf numFmtId="181" fontId="0" fillId="5" borderId="3" xfId="0" applyNumberFormat="1" applyFill="1" applyBorder="1" applyAlignment="1">
      <alignment horizontal="center" vertical="center"/>
    </xf>
    <xf numFmtId="0" fontId="39" fillId="0" borderId="29" xfId="0" applyFont="1" applyBorder="1" applyAlignment="1">
      <alignment horizontal="left" vertical="center"/>
    </xf>
    <xf numFmtId="0" fontId="39" fillId="0" borderId="60" xfId="0" applyFont="1" applyBorder="1" applyAlignment="1">
      <alignment horizontal="left" vertical="center"/>
    </xf>
    <xf numFmtId="0" fontId="29" fillId="0" borderId="0" xfId="0" applyFont="1" applyAlignment="1">
      <alignment horizontal="left" vertical="center"/>
    </xf>
    <xf numFmtId="0" fontId="29" fillId="0" borderId="18" xfId="0" applyFont="1" applyBorder="1" applyAlignment="1">
      <alignment horizontal="left" vertical="center"/>
    </xf>
    <xf numFmtId="0" fontId="1" fillId="5" borderId="5" xfId="12" applyFill="1" applyBorder="1" applyAlignment="1">
      <alignment horizontal="left" vertical="center"/>
    </xf>
    <xf numFmtId="0" fontId="1" fillId="5" borderId="2" xfId="12" applyFill="1" applyBorder="1" applyAlignment="1">
      <alignment horizontal="left" vertical="center"/>
    </xf>
    <xf numFmtId="0" fontId="1" fillId="5" borderId="6" xfId="12" applyFill="1" applyBorder="1" applyAlignment="1">
      <alignment horizontal="left" vertical="center"/>
    </xf>
    <xf numFmtId="0" fontId="20" fillId="0" borderId="5" xfId="12" applyFont="1" applyBorder="1" applyAlignment="1">
      <alignment horizontal="left" vertical="center" wrapText="1"/>
    </xf>
    <xf numFmtId="0" fontId="20" fillId="0" borderId="3" xfId="12" applyFont="1" applyBorder="1" applyAlignment="1">
      <alignment horizontal="left" vertical="center" wrapText="1"/>
    </xf>
    <xf numFmtId="0" fontId="20" fillId="0" borderId="5" xfId="12" applyFont="1" applyBorder="1" applyAlignment="1">
      <alignment horizontal="left" vertical="center"/>
    </xf>
    <xf numFmtId="0" fontId="20" fillId="0" borderId="3" xfId="12" applyFont="1" applyBorder="1" applyAlignment="1">
      <alignment horizontal="left" vertical="center"/>
    </xf>
    <xf numFmtId="0" fontId="29" fillId="0" borderId="29" xfId="0" applyFont="1" applyBorder="1" applyAlignment="1">
      <alignment horizontal="left" vertical="center"/>
    </xf>
    <xf numFmtId="0" fontId="3" fillId="0" borderId="0" xfId="0" applyFont="1" applyAlignment="1">
      <alignment horizontal="left" vertical="center" wrapText="1"/>
    </xf>
    <xf numFmtId="0" fontId="3" fillId="0" borderId="18" xfId="0" applyFont="1" applyBorder="1" applyAlignment="1">
      <alignment horizontal="left" vertical="center"/>
    </xf>
    <xf numFmtId="0" fontId="0" fillId="5" borderId="5"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3" fillId="0" borderId="29" xfId="0" applyFont="1" applyBorder="1" applyAlignment="1">
      <alignment horizontal="left" vertical="center"/>
    </xf>
    <xf numFmtId="0" fontId="3" fillId="0" borderId="29" xfId="0" applyFont="1" applyBorder="1" applyAlignment="1">
      <alignment horizontal="left" vertical="center" wrapText="1"/>
    </xf>
    <xf numFmtId="0" fontId="3" fillId="0" borderId="18" xfId="0" applyFont="1" applyBorder="1" applyAlignment="1">
      <alignment horizontal="left" vertical="center" wrapText="1"/>
    </xf>
    <xf numFmtId="0" fontId="8" fillId="0" borderId="29"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0" borderId="29" xfId="0" applyFont="1" applyBorder="1" applyAlignment="1">
      <alignment horizontal="left" vertical="center"/>
    </xf>
    <xf numFmtId="0" fontId="0" fillId="0" borderId="63" xfId="0" applyBorder="1" applyAlignment="1">
      <alignment horizontal="left" vertical="center"/>
    </xf>
    <xf numFmtId="0" fontId="33" fillId="0" borderId="0" xfId="0" applyFont="1" applyAlignment="1">
      <alignment horizontal="left" vertical="center"/>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19" xfId="0" applyBorder="1" applyAlignment="1">
      <alignment horizontal="right" vertical="center" wrapText="1"/>
    </xf>
    <xf numFmtId="0" fontId="2" fillId="0" borderId="26" xfId="0" applyFont="1" applyBorder="1" applyAlignment="1">
      <alignment horizontal="right" vertical="center" wrapText="1"/>
    </xf>
    <xf numFmtId="0" fontId="2" fillId="0" borderId="21" xfId="0" applyFont="1" applyBorder="1" applyAlignment="1">
      <alignment horizontal="center" vertical="center" wrapText="1"/>
    </xf>
    <xf numFmtId="0" fontId="2" fillId="0" borderId="19" xfId="0" applyFont="1" applyBorder="1" applyAlignment="1">
      <alignment horizontal="right" vertical="center" wrapText="1"/>
    </xf>
    <xf numFmtId="0" fontId="2" fillId="0" borderId="21" xfId="0" applyFont="1" applyBorder="1" applyAlignment="1">
      <alignment horizontal="right" vertical="center" wrapText="1"/>
    </xf>
    <xf numFmtId="0" fontId="16" fillId="0" borderId="28" xfId="0" applyFont="1" applyBorder="1" applyAlignment="1">
      <alignment horizontal="center" vertical="center" wrapText="1"/>
    </xf>
    <xf numFmtId="0" fontId="16" fillId="0" borderId="16" xfId="0" applyFont="1" applyBorder="1" applyAlignment="1">
      <alignment horizontal="center" vertical="center" wrapText="1"/>
    </xf>
    <xf numFmtId="0" fontId="2" fillId="0" borderId="49" xfId="0" applyFont="1" applyBorder="1" applyAlignment="1">
      <alignment horizontal="center" vertical="center" wrapText="1"/>
    </xf>
    <xf numFmtId="0" fontId="15" fillId="0" borderId="0" xfId="0" applyFont="1" applyAlignment="1">
      <alignment horizontal="center" vertical="center"/>
    </xf>
  </cellXfs>
  <cellStyles count="13">
    <cellStyle name="ハイパーリンク" xfId="1" builtinId="8"/>
    <cellStyle name="桁区切り" xfId="2" builtinId="6"/>
    <cellStyle name="通貨 2" xfId="3" xr:uid="{00000000-0005-0000-0000-000002000000}"/>
    <cellStyle name="通貨 3"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 name="標準 5" xfId="8" xr:uid="{00000000-0005-0000-0000-000008000000}"/>
    <cellStyle name="標準 6" xfId="9" xr:uid="{00000000-0005-0000-0000-000009000000}"/>
    <cellStyle name="標準_Sheet1" xfId="10" xr:uid="{00000000-0005-0000-0000-00000A000000}"/>
    <cellStyle name="標準_利用料請求書（木曽用）" xfId="11" xr:uid="{00000000-0005-0000-0000-00000B000000}"/>
    <cellStyle name="標準_利用料請求書式（木曽用）" xfId="12" xr:uid="{00000000-0005-0000-0000-00000C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456564</xdr:colOff>
      <xdr:row>13</xdr:row>
      <xdr:rowOff>29845</xdr:rowOff>
    </xdr:from>
    <xdr:to>
      <xdr:col>1</xdr:col>
      <xdr:colOff>539749</xdr:colOff>
      <xdr:row>20</xdr:row>
      <xdr:rowOff>144780</xdr:rowOff>
    </xdr:to>
    <xdr:sp macro="" textlink="">
      <xdr:nvSpPr>
        <xdr:cNvPr id="2" name="左大かっこ 1">
          <a:extLst>
            <a:ext uri="{FF2B5EF4-FFF2-40B4-BE49-F238E27FC236}">
              <a16:creationId xmlns:a16="http://schemas.microsoft.com/office/drawing/2014/main" id="{7AC8FC4A-766D-4FF6-847B-52AA1DE14B2A}"/>
            </a:ext>
          </a:extLst>
        </xdr:cNvPr>
        <xdr:cNvSpPr/>
      </xdr:nvSpPr>
      <xdr:spPr>
        <a:xfrm>
          <a:off x="653414" y="1676400"/>
          <a:ext cx="83185" cy="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327807</xdr:colOff>
      <xdr:row>57</xdr:row>
      <xdr:rowOff>447</xdr:rowOff>
    </xdr:from>
    <xdr:to>
      <xdr:col>21</xdr:col>
      <xdr:colOff>631265</xdr:colOff>
      <xdr:row>64</xdr:row>
      <xdr:rowOff>49977</xdr:rowOff>
    </xdr:to>
    <xdr:sp macro="" textlink="">
      <xdr:nvSpPr>
        <xdr:cNvPr id="3" name="正方形/長方形 2">
          <a:extLst>
            <a:ext uri="{FF2B5EF4-FFF2-40B4-BE49-F238E27FC236}">
              <a16:creationId xmlns:a16="http://schemas.microsoft.com/office/drawing/2014/main" id="{C4D1C60B-14A9-409E-8892-B255D9581214}"/>
            </a:ext>
          </a:extLst>
        </xdr:cNvPr>
        <xdr:cNvSpPr/>
      </xdr:nvSpPr>
      <xdr:spPr>
        <a:xfrm>
          <a:off x="7472678" y="10363647"/>
          <a:ext cx="2849434" cy="1663177"/>
        </a:xfrm>
        <a:prstGeom prst="rect">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en-US" altLang="ja-JP" sz="1000"/>
            <a:t>※</a:t>
          </a:r>
          <a:r>
            <a:rPr kumimoji="1" lang="ja-JP" altLang="en-US" sz="1000"/>
            <a:t>備考欄の記載に指定がない場合は、以下のように記載されます。食事代の記載を希望されない場合等は、記載内容の指定をお願いします。</a:t>
          </a:r>
          <a:endParaRPr kumimoji="1" lang="en-US" altLang="ja-JP" sz="1000"/>
        </a:p>
        <a:p>
          <a:endParaRPr lang="en-US" altLang="ja-JP" sz="1000" b="0" i="0" u="none" strike="noStrike" baseline="0">
            <a:solidFill>
              <a:schemeClr val="dk1"/>
            </a:solidFill>
            <a:latin typeface="+mn-lt"/>
            <a:ea typeface="+mn-ea"/>
            <a:cs typeface="+mn-cs"/>
          </a:endParaRPr>
        </a:p>
        <a:p>
          <a:r>
            <a:rPr lang="ja-JP" altLang="ja-JP" sz="1100" b="0" i="0" baseline="0">
              <a:solidFill>
                <a:schemeClr val="dk1"/>
              </a:solidFill>
              <a:effectLst/>
              <a:latin typeface="+mn-lt"/>
              <a:ea typeface="+mn-ea"/>
              <a:cs typeface="+mn-cs"/>
            </a:rPr>
            <a:t>（例） 設備・施設利用料・宿泊費（</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泊）</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名・</a:t>
          </a:r>
          <a:endParaRPr lang="ja-JP" altLang="ja-JP" sz="1000">
            <a:effectLst/>
          </a:endParaRPr>
        </a:p>
        <a:p>
          <a:r>
            <a:rPr lang="ja-JP" altLang="ja-JP" sz="1100" b="0" i="0" baseline="0">
              <a:solidFill>
                <a:schemeClr val="dk1"/>
              </a:solidFill>
              <a:effectLst/>
              <a:latin typeface="+mn-lt"/>
              <a:ea typeface="+mn-ea"/>
              <a:cs typeface="+mn-cs"/>
            </a:rPr>
            <a:t>食事代（朝：</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食、昼：</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食、夕：</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食）</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名</a:t>
          </a:r>
          <a:endParaRPr lang="ja-JP" altLang="ja-JP" sz="1000">
            <a:effectLst/>
          </a:endParaRPr>
        </a:p>
      </xdr:txBody>
    </xdr:sp>
    <xdr:clientData/>
  </xdr:twoCellAnchor>
  <xdr:twoCellAnchor>
    <xdr:from>
      <xdr:col>17</xdr:col>
      <xdr:colOff>8964</xdr:colOff>
      <xdr:row>52</xdr:row>
      <xdr:rowOff>186503</xdr:rowOff>
    </xdr:from>
    <xdr:to>
      <xdr:col>17</xdr:col>
      <xdr:colOff>626257</xdr:colOff>
      <xdr:row>59</xdr:row>
      <xdr:rowOff>224118</xdr:rowOff>
    </xdr:to>
    <xdr:cxnSp macro="">
      <xdr:nvCxnSpPr>
        <xdr:cNvPr id="4" name="直線矢印コネクタ 3">
          <a:extLst>
            <a:ext uri="{FF2B5EF4-FFF2-40B4-BE49-F238E27FC236}">
              <a16:creationId xmlns:a16="http://schemas.microsoft.com/office/drawing/2014/main" id="{98DC0B78-17D6-4B40-B2B8-62FEB63D59E9}"/>
            </a:ext>
          </a:extLst>
        </xdr:cNvPr>
        <xdr:cNvCxnSpPr>
          <a:endCxn id="5" idx="1"/>
        </xdr:cNvCxnSpPr>
      </xdr:nvCxnSpPr>
      <xdr:spPr>
        <a:xfrm flipV="1">
          <a:off x="7153835" y="9402221"/>
          <a:ext cx="617293" cy="1543685"/>
        </a:xfrm>
        <a:prstGeom prst="straightConnector1">
          <a:avLst/>
        </a:prstGeom>
        <a:ln w="1905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623717</xdr:colOff>
      <xdr:row>49</xdr:row>
      <xdr:rowOff>338642</xdr:rowOff>
    </xdr:from>
    <xdr:to>
      <xdr:col>21</xdr:col>
      <xdr:colOff>627527</xdr:colOff>
      <xdr:row>56</xdr:row>
      <xdr:rowOff>35634</xdr:rowOff>
    </xdr:to>
    <xdr:sp macro="" textlink="">
      <xdr:nvSpPr>
        <xdr:cNvPr id="5" name="正方形/長方形 4">
          <a:extLst>
            <a:ext uri="{FF2B5EF4-FFF2-40B4-BE49-F238E27FC236}">
              <a16:creationId xmlns:a16="http://schemas.microsoft.com/office/drawing/2014/main" id="{D7C84ED9-86B6-4833-B751-651ABB0B104C}"/>
            </a:ext>
          </a:extLst>
        </xdr:cNvPr>
        <xdr:cNvSpPr/>
      </xdr:nvSpPr>
      <xdr:spPr>
        <a:xfrm>
          <a:off x="7768588" y="8586171"/>
          <a:ext cx="2549786" cy="1633369"/>
        </a:xfrm>
        <a:prstGeom prst="rect">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en-US" altLang="ja-JP" sz="1000"/>
            <a:t>※ </a:t>
          </a:r>
          <a:r>
            <a:rPr kumimoji="1" lang="ja-JP" altLang="en-US" sz="1000"/>
            <a:t>請求書の宛名に指定がない場合は、以下の宛名を記載します。</a:t>
          </a:r>
          <a:endParaRPr kumimoji="1" lang="en-US" altLang="ja-JP" sz="1000"/>
        </a:p>
        <a:p>
          <a:r>
            <a:rPr kumimoji="1" lang="ja-JP" altLang="ja-JP" sz="1000">
              <a:solidFill>
                <a:schemeClr val="dk1"/>
              </a:solidFill>
              <a:effectLst/>
              <a:latin typeface="+mn-lt"/>
              <a:ea typeface="+mn-ea"/>
              <a:cs typeface="+mn-cs"/>
            </a:rPr>
            <a:t>　</a:t>
          </a:r>
          <a:r>
            <a:rPr kumimoji="1" lang="ja-JP" altLang="en-US"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C-1. </a:t>
          </a:r>
          <a:r>
            <a:rPr kumimoji="1" lang="ja-JP" altLang="en-US" sz="1000">
              <a:solidFill>
                <a:schemeClr val="dk1"/>
              </a:solidFill>
              <a:effectLst/>
              <a:latin typeface="+mn-lt"/>
              <a:ea typeface="+mn-ea"/>
              <a:cs typeface="+mn-cs"/>
            </a:rPr>
            <a:t>その</a:t>
          </a:r>
          <a:r>
            <a:rPr kumimoji="1" lang="ja-JP" altLang="ja-JP" sz="1000" u="sng">
              <a:solidFill>
                <a:schemeClr val="dk1"/>
              </a:solidFill>
              <a:effectLst/>
              <a:latin typeface="+mn-lt"/>
              <a:ea typeface="+mn-ea"/>
              <a:cs typeface="+mn-cs"/>
            </a:rPr>
            <a:t>他</a:t>
          </a:r>
          <a:r>
            <a:rPr kumimoji="1" lang="ja-JP" altLang="en-US" sz="1000" u="sng">
              <a:solidFill>
                <a:schemeClr val="dk1"/>
              </a:solidFill>
              <a:effectLst/>
              <a:latin typeface="+mn-lt"/>
              <a:ea typeface="+mn-ea"/>
              <a:cs typeface="+mn-cs"/>
            </a:rPr>
            <a:t>所属機関等</a:t>
          </a:r>
          <a:r>
            <a:rPr kumimoji="1" lang="ja-JP" altLang="ja-JP" sz="1000" u="sng">
              <a:solidFill>
                <a:schemeClr val="dk1"/>
              </a:solidFill>
              <a:effectLst/>
              <a:latin typeface="+mn-lt"/>
              <a:ea typeface="+mn-ea"/>
              <a:cs typeface="+mn-cs"/>
            </a:rPr>
            <a:t>の経費</a:t>
          </a:r>
          <a:r>
            <a:rPr kumimoji="1" lang="ja-JP" altLang="en-US" sz="1000" u="sng">
              <a:solidFill>
                <a:schemeClr val="dk1"/>
              </a:solidFill>
              <a:effectLst/>
              <a:latin typeface="+mn-lt"/>
              <a:ea typeface="+mn-ea"/>
              <a:cs typeface="+mn-cs"/>
            </a:rPr>
            <a:t>」の</a:t>
          </a:r>
          <a:r>
            <a:rPr kumimoji="1" lang="ja-JP" altLang="ja-JP" sz="1000" u="sng">
              <a:solidFill>
                <a:schemeClr val="dk1"/>
              </a:solidFill>
              <a:effectLst/>
              <a:latin typeface="+mn-lt"/>
              <a:ea typeface="+mn-ea"/>
              <a:cs typeface="+mn-cs"/>
            </a:rPr>
            <a:t>場合：　</a:t>
          </a:r>
          <a:endParaRPr lang="ja-JP" altLang="ja-JP" sz="1000">
            <a:effectLst/>
          </a:endParaRPr>
        </a:p>
        <a:p>
          <a:r>
            <a:rPr kumimoji="1" lang="ja-JP" altLang="ja-JP" sz="1000">
              <a:solidFill>
                <a:schemeClr val="dk1"/>
              </a:solidFill>
              <a:effectLst/>
              <a:latin typeface="+mn-lt"/>
              <a:ea typeface="+mn-ea"/>
              <a:cs typeface="+mn-cs"/>
            </a:rPr>
            <a:t>　　　　所属機関名＋利用者氏名</a:t>
          </a:r>
          <a:endParaRPr lang="ja-JP" altLang="ja-JP" sz="1000">
            <a:effectLst/>
          </a:endParaRPr>
        </a:p>
        <a:p>
          <a:pPr algn="l">
            <a:lnSpc>
              <a:spcPts val="1300"/>
            </a:lnSpc>
          </a:pPr>
          <a:r>
            <a:rPr kumimoji="1" lang="ja-JP" altLang="en-US" sz="1000"/>
            <a:t>　</a:t>
          </a:r>
          <a:r>
            <a:rPr kumimoji="1" lang="ja-JP" altLang="en-US" sz="1000" u="sng"/>
            <a:t>「</a:t>
          </a:r>
          <a:r>
            <a:rPr kumimoji="1" lang="en-US" altLang="ja-JP" sz="1000" u="sng"/>
            <a:t>C-2. </a:t>
          </a:r>
          <a:r>
            <a:rPr kumimoji="1" lang="ja-JP" altLang="en-US" sz="1000" u="sng"/>
            <a:t>私費」の場合：</a:t>
          </a:r>
          <a:r>
            <a:rPr kumimoji="1" lang="ja-JP" altLang="en-US" sz="1000"/>
            <a:t>　</a:t>
          </a:r>
          <a:endParaRPr kumimoji="1" lang="en-US" altLang="ja-JP" sz="1000"/>
        </a:p>
        <a:p>
          <a:pPr algn="l">
            <a:lnSpc>
              <a:spcPts val="1300"/>
            </a:lnSpc>
          </a:pPr>
          <a:r>
            <a:rPr kumimoji="1" lang="ja-JP" altLang="en-US" sz="1000"/>
            <a:t>　　　　利用者氏名</a:t>
          </a:r>
          <a:endParaRPr kumimoji="1" lang="en-US" altLang="ja-JP" sz="1000"/>
        </a:p>
      </xdr:txBody>
    </xdr:sp>
    <xdr:clientData/>
  </xdr:twoCellAnchor>
  <xdr:twoCellAnchor>
    <xdr:from>
      <xdr:col>17</xdr:col>
      <xdr:colOff>2540</xdr:colOff>
      <xdr:row>62</xdr:row>
      <xdr:rowOff>187960</xdr:rowOff>
    </xdr:from>
    <xdr:to>
      <xdr:col>17</xdr:col>
      <xdr:colOff>367553</xdr:colOff>
      <xdr:row>62</xdr:row>
      <xdr:rowOff>188259</xdr:rowOff>
    </xdr:to>
    <xdr:cxnSp macro="">
      <xdr:nvCxnSpPr>
        <xdr:cNvPr id="6" name="直線矢印コネクタ 5">
          <a:extLst>
            <a:ext uri="{FF2B5EF4-FFF2-40B4-BE49-F238E27FC236}">
              <a16:creationId xmlns:a16="http://schemas.microsoft.com/office/drawing/2014/main" id="{914E74E2-AAC3-4D67-9C87-FEDA9C2D7F3D}"/>
            </a:ext>
          </a:extLst>
        </xdr:cNvPr>
        <xdr:cNvCxnSpPr/>
      </xdr:nvCxnSpPr>
      <xdr:spPr>
        <a:xfrm>
          <a:off x="7147411" y="11546242"/>
          <a:ext cx="365013" cy="299"/>
        </a:xfrm>
        <a:prstGeom prst="straightConnector1">
          <a:avLst/>
        </a:prstGeom>
        <a:ln w="1905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261099</xdr:colOff>
      <xdr:row>2</xdr:row>
      <xdr:rowOff>304576</xdr:rowOff>
    </xdr:from>
    <xdr:to>
      <xdr:col>21</xdr:col>
      <xdr:colOff>528694</xdr:colOff>
      <xdr:row>29</xdr:row>
      <xdr:rowOff>28164</xdr:rowOff>
    </xdr:to>
    <xdr:sp macro="" textlink="">
      <xdr:nvSpPr>
        <xdr:cNvPr id="7" name="正方形/長方形 6">
          <a:extLst>
            <a:ext uri="{FF2B5EF4-FFF2-40B4-BE49-F238E27FC236}">
              <a16:creationId xmlns:a16="http://schemas.microsoft.com/office/drawing/2014/main" id="{2BC42E14-BFC5-482E-9B45-0B72FE14BE43}"/>
            </a:ext>
          </a:extLst>
        </xdr:cNvPr>
        <xdr:cNvSpPr/>
      </xdr:nvSpPr>
      <xdr:spPr>
        <a:xfrm>
          <a:off x="6611099" y="895126"/>
          <a:ext cx="2782195" cy="2898588"/>
        </a:xfrm>
        <a:prstGeom prst="rect">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sng" strike="noStrike">
              <a:solidFill>
                <a:schemeClr val="dk1"/>
              </a:solidFill>
              <a:effectLst/>
              <a:latin typeface="+mn-lt"/>
              <a:ea typeface="+mn-ea"/>
              <a:cs typeface="+mn-cs"/>
            </a:rPr>
            <a:t>A</a:t>
          </a:r>
          <a:r>
            <a:rPr lang="ja-JP" altLang="en-US" sz="1100" b="0" i="0" u="sng" strike="noStrike">
              <a:solidFill>
                <a:schemeClr val="dk1"/>
              </a:solidFill>
              <a:effectLst/>
              <a:latin typeface="+mn-lt"/>
              <a:ea typeface="+mn-ea"/>
              <a:cs typeface="+mn-cs"/>
            </a:rPr>
            <a:t>．　天文センターの経費</a:t>
          </a:r>
          <a:r>
            <a:rPr lang="ja-JP" altLang="en-US" sz="1000" u="sng">
              <a:effectLst/>
            </a:rPr>
            <a:t> </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A-1</a:t>
          </a:r>
          <a:r>
            <a:rPr lang="ja-JP" altLang="en-US" sz="1100" b="0" i="0" u="none" strike="noStrike">
              <a:solidFill>
                <a:schemeClr val="dk1"/>
              </a:solidFill>
              <a:effectLst/>
              <a:latin typeface="+mn-lt"/>
              <a:ea typeface="+mn-ea"/>
              <a:cs typeface="+mn-cs"/>
            </a:rPr>
            <a:t>．木曽校費</a:t>
          </a:r>
          <a:endParaRPr lang="en-US" altLang="ja-JP" sz="1100" b="0" i="0" u="none"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A-2</a:t>
          </a:r>
          <a:r>
            <a:rPr lang="ja-JP" altLang="en-US" sz="1100" b="0" i="0" u="none" strike="noStrike">
              <a:solidFill>
                <a:schemeClr val="dk1"/>
              </a:solidFill>
              <a:effectLst/>
              <a:latin typeface="+mn-lt"/>
              <a:ea typeface="+mn-ea"/>
              <a:cs typeface="+mn-cs"/>
            </a:rPr>
            <a:t>．三鷹校費</a:t>
          </a:r>
          <a:endParaRPr lang="en-US" altLang="ja-JP" sz="1100" b="0" i="0" u="none"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A-3</a:t>
          </a:r>
          <a:r>
            <a:rPr lang="ja-JP" altLang="en-US" sz="1100" b="0" i="0" u="none" strike="noStrike">
              <a:solidFill>
                <a:schemeClr val="dk1"/>
              </a:solidFill>
              <a:effectLst/>
              <a:latin typeface="+mn-lt"/>
              <a:ea typeface="+mn-ea"/>
              <a:cs typeface="+mn-cs"/>
            </a:rPr>
            <a:t>．科研費・その他経費</a:t>
          </a:r>
          <a:r>
            <a:rPr lang="ja-JP" altLang="en-US" sz="1000">
              <a:effectLst/>
            </a:rPr>
            <a:t> </a:t>
          </a:r>
          <a:r>
            <a:rPr lang="ja-JP" altLang="en-US" sz="1100" b="0" i="0" u="none" strike="noStrike">
              <a:solidFill>
                <a:schemeClr val="dk1"/>
              </a:solidFill>
              <a:effectLst/>
              <a:latin typeface="+mn-lt"/>
              <a:ea typeface="+mn-ea"/>
              <a:cs typeface="+mn-cs"/>
            </a:rPr>
            <a:t>　</a:t>
          </a:r>
          <a:r>
            <a:rPr lang="ja-JP" altLang="en-US" sz="1000">
              <a:effectLst/>
            </a:rPr>
            <a:t> </a:t>
          </a:r>
          <a:endParaRPr lang="en-US" altLang="ja-JP" sz="1000">
            <a:effectLst/>
          </a:endParaRPr>
        </a:p>
        <a:p>
          <a:pPr algn="l">
            <a:lnSpc>
              <a:spcPts val="1300"/>
            </a:lnSpc>
          </a:pPr>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sng" strike="noStrike">
              <a:solidFill>
                <a:schemeClr val="dk1"/>
              </a:solidFill>
              <a:effectLst/>
              <a:latin typeface="+mn-lt"/>
              <a:ea typeface="+mn-ea"/>
              <a:cs typeface="+mn-cs"/>
            </a:rPr>
            <a:t>B</a:t>
          </a:r>
          <a:r>
            <a:rPr lang="ja-JP" altLang="en-US" sz="1100" b="0" i="0" u="sng" strike="noStrike">
              <a:solidFill>
                <a:schemeClr val="dk1"/>
              </a:solidFill>
              <a:effectLst/>
              <a:latin typeface="+mn-lt"/>
              <a:ea typeface="+mn-ea"/>
              <a:cs typeface="+mn-cs"/>
            </a:rPr>
            <a:t>．　天文センター以外の東京大学の経費</a:t>
          </a:r>
          <a:r>
            <a:rPr lang="ja-JP" altLang="en-US" sz="1000">
              <a:effectLst/>
            </a:rPr>
            <a:t> </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B-1</a:t>
          </a:r>
          <a:r>
            <a:rPr lang="ja-JP" altLang="en-US" sz="1100" b="0" i="0" u="none" strike="noStrike">
              <a:solidFill>
                <a:schemeClr val="dk1"/>
              </a:solidFill>
              <a:effectLst/>
              <a:latin typeface="+mn-lt"/>
              <a:ea typeface="+mn-ea"/>
              <a:cs typeface="+mn-cs"/>
            </a:rPr>
            <a:t>．運営費交付金</a:t>
          </a:r>
          <a:endParaRPr lang="en-US" altLang="ja-JP" sz="1100" b="0" i="0" u="none"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B-2</a:t>
          </a:r>
          <a:r>
            <a:rPr lang="ja-JP" altLang="en-US" sz="1100" b="0" i="0" u="none" strike="noStrike">
              <a:solidFill>
                <a:schemeClr val="dk1"/>
              </a:solidFill>
              <a:effectLst/>
              <a:latin typeface="+mn-lt"/>
              <a:ea typeface="+mn-ea"/>
              <a:cs typeface="+mn-cs"/>
            </a:rPr>
            <a:t>．寄付金</a:t>
          </a:r>
          <a:endParaRPr lang="en-US" altLang="ja-JP" sz="1100" b="0" i="0" u="none"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B-3</a:t>
          </a:r>
          <a:r>
            <a:rPr lang="ja-JP" altLang="en-US" sz="1100" b="0" i="0" u="none" strike="noStrike">
              <a:solidFill>
                <a:schemeClr val="dk1"/>
              </a:solidFill>
              <a:effectLst/>
              <a:latin typeface="+mn-lt"/>
              <a:ea typeface="+mn-ea"/>
              <a:cs typeface="+mn-cs"/>
            </a:rPr>
            <a:t>．受託研究費等</a:t>
          </a:r>
          <a:endParaRPr lang="en-US" altLang="ja-JP" sz="1100" b="0" i="0" u="none"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B-4</a:t>
          </a:r>
          <a:r>
            <a:rPr lang="ja-JP" altLang="en-US" sz="1100" b="0" i="0" u="none" strike="noStrike">
              <a:solidFill>
                <a:schemeClr val="dk1"/>
              </a:solidFill>
              <a:effectLst/>
              <a:latin typeface="+mn-lt"/>
              <a:ea typeface="+mn-ea"/>
              <a:cs typeface="+mn-cs"/>
            </a:rPr>
            <a:t>．預かり補助金</a:t>
          </a:r>
          <a:endParaRPr lang="en-US" altLang="ja-JP" sz="1100" b="0" i="0" u="none"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B-5</a:t>
          </a:r>
          <a:r>
            <a:rPr lang="ja-JP" altLang="en-US" sz="1100" b="0" i="0" u="none" strike="noStrike">
              <a:solidFill>
                <a:schemeClr val="dk1"/>
              </a:solidFill>
              <a:effectLst/>
              <a:latin typeface="+mn-lt"/>
              <a:ea typeface="+mn-ea"/>
              <a:cs typeface="+mn-cs"/>
            </a:rPr>
            <a:t>．間接経費　</a:t>
          </a:r>
          <a:r>
            <a:rPr lang="ja-JP" altLang="en-US" sz="1000">
              <a:effectLst/>
            </a:rPr>
            <a:t> </a:t>
          </a:r>
          <a:r>
            <a:rPr lang="ja-JP" altLang="en-US" sz="1100" b="0" i="0" u="none" strike="noStrike">
              <a:solidFill>
                <a:schemeClr val="dk1"/>
              </a:solidFill>
              <a:effectLst/>
              <a:latin typeface="+mn-lt"/>
              <a:ea typeface="+mn-ea"/>
              <a:cs typeface="+mn-cs"/>
            </a:rPr>
            <a:t>　</a:t>
          </a:r>
          <a:r>
            <a:rPr lang="ja-JP" altLang="en-US" sz="1000">
              <a:effectLst/>
            </a:rPr>
            <a:t> </a:t>
          </a:r>
          <a:endParaRPr lang="en-US" altLang="ja-JP" sz="1000">
            <a:effectLst/>
          </a:endParaRPr>
        </a:p>
        <a:p>
          <a:pPr algn="l">
            <a:lnSpc>
              <a:spcPts val="1300"/>
            </a:lnSpc>
          </a:pPr>
          <a:endParaRPr lang="en-US" altLang="ja-JP" sz="1000" b="0" i="0" u="none" strike="noStrike">
            <a:solidFill>
              <a:schemeClr val="dk1"/>
            </a:solidFill>
            <a:effectLst/>
            <a:latin typeface="+mn-lt"/>
            <a:ea typeface="+mn-ea"/>
            <a:cs typeface="+mn-cs"/>
          </a:endParaRPr>
        </a:p>
        <a:p>
          <a:pPr algn="l">
            <a:lnSpc>
              <a:spcPts val="1300"/>
            </a:lnSpc>
          </a:pPr>
          <a:r>
            <a:rPr lang="en-US" altLang="ja-JP" sz="1100" b="0" i="0" u="sng" strike="noStrike">
              <a:solidFill>
                <a:schemeClr val="dk1"/>
              </a:solidFill>
              <a:effectLst/>
              <a:latin typeface="+mn-lt"/>
              <a:ea typeface="+mn-ea"/>
              <a:cs typeface="+mn-cs"/>
            </a:rPr>
            <a:t>C</a:t>
          </a:r>
          <a:r>
            <a:rPr lang="ja-JP" altLang="en-US" sz="1100" b="0" i="0" u="sng" strike="noStrike">
              <a:solidFill>
                <a:schemeClr val="dk1"/>
              </a:solidFill>
              <a:effectLst/>
              <a:latin typeface="+mn-lt"/>
              <a:ea typeface="+mn-ea"/>
              <a:cs typeface="+mn-cs"/>
            </a:rPr>
            <a:t>．　その他所属機関等の経費、私費</a:t>
          </a:r>
          <a:r>
            <a:rPr lang="ja-JP" altLang="en-US" sz="1000" u="sng">
              <a:effectLst/>
            </a:rPr>
            <a:t> </a:t>
          </a:r>
          <a:r>
            <a:rPr lang="ja-JP" altLang="en-US" sz="1100" b="0" i="0" u="sng" strike="noStrike">
              <a:solidFill>
                <a:schemeClr val="dk1"/>
              </a:solidFill>
              <a:effectLst/>
              <a:latin typeface="+mn-lt"/>
              <a:ea typeface="+mn-ea"/>
              <a:cs typeface="+mn-cs"/>
            </a:rPr>
            <a:t>　</a:t>
          </a:r>
          <a:endParaRPr lang="en-US" altLang="ja-JP" sz="1100" b="0" i="0" u="sng"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C-1</a:t>
          </a:r>
          <a:r>
            <a:rPr lang="ja-JP" altLang="en-US" sz="1100" b="0" i="0" u="none" strike="noStrike">
              <a:solidFill>
                <a:schemeClr val="dk1"/>
              </a:solidFill>
              <a:effectLst/>
              <a:latin typeface="+mn-lt"/>
              <a:ea typeface="+mn-ea"/>
              <a:cs typeface="+mn-cs"/>
            </a:rPr>
            <a:t>．その他所属機関等の経費</a:t>
          </a:r>
          <a:endParaRPr lang="en-US" altLang="ja-JP" sz="1100" b="0" i="0" u="none" strike="noStrike">
            <a:solidFill>
              <a:schemeClr val="dk1"/>
            </a:solidFill>
            <a:effectLst/>
            <a:latin typeface="+mn-lt"/>
            <a:ea typeface="+mn-ea"/>
            <a:cs typeface="+mn-cs"/>
          </a:endParaRPr>
        </a:p>
        <a:p>
          <a:pPr algn="l">
            <a:lnSpc>
              <a:spcPts val="1300"/>
            </a:lnSpc>
          </a:pP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C-2</a:t>
          </a:r>
          <a:r>
            <a:rPr lang="ja-JP" altLang="en-US" sz="1100" b="0" i="0" u="none" strike="noStrike">
              <a:solidFill>
                <a:schemeClr val="dk1"/>
              </a:solidFill>
              <a:effectLst/>
              <a:latin typeface="+mn-lt"/>
              <a:ea typeface="+mn-ea"/>
              <a:cs typeface="+mn-cs"/>
            </a:rPr>
            <a:t>．私費</a:t>
          </a:r>
          <a:r>
            <a:rPr lang="ja-JP" altLang="en-US" sz="1000">
              <a:effectLst/>
            </a:rPr>
            <a:t> </a:t>
          </a:r>
          <a:endParaRPr lang="en-US" altLang="ja-JP" sz="1000">
            <a:effectLst/>
          </a:endParaRPr>
        </a:p>
        <a:p>
          <a:pPr algn="l">
            <a:lnSpc>
              <a:spcPts val="1300"/>
            </a:lnSpc>
          </a:pPr>
          <a:endParaRPr kumimoji="1" lang="en-US" altLang="ja-JP" sz="1000"/>
        </a:p>
      </xdr:txBody>
    </xdr:sp>
    <xdr:clientData/>
  </xdr:twoCellAnchor>
  <xdr:twoCellAnchor>
    <xdr:from>
      <xdr:col>17</xdr:col>
      <xdr:colOff>17930</xdr:colOff>
      <xdr:row>11</xdr:row>
      <xdr:rowOff>170330</xdr:rowOff>
    </xdr:from>
    <xdr:to>
      <xdr:col>17</xdr:col>
      <xdr:colOff>248472</xdr:colOff>
      <xdr:row>11</xdr:row>
      <xdr:rowOff>174140</xdr:rowOff>
    </xdr:to>
    <xdr:cxnSp macro="">
      <xdr:nvCxnSpPr>
        <xdr:cNvPr id="8" name="直線矢印コネクタ 7">
          <a:extLst>
            <a:ext uri="{FF2B5EF4-FFF2-40B4-BE49-F238E27FC236}">
              <a16:creationId xmlns:a16="http://schemas.microsoft.com/office/drawing/2014/main" id="{34283BFF-0338-4D34-BCFE-298F5F4851EF}"/>
            </a:ext>
          </a:extLst>
        </xdr:cNvPr>
        <xdr:cNvCxnSpPr/>
      </xdr:nvCxnSpPr>
      <xdr:spPr>
        <a:xfrm>
          <a:off x="6367930" y="1364130"/>
          <a:ext cx="230542" cy="3810"/>
        </a:xfrm>
        <a:prstGeom prst="straightConnector1">
          <a:avLst/>
        </a:prstGeom>
        <a:ln w="1905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8965</xdr:colOff>
      <xdr:row>44</xdr:row>
      <xdr:rowOff>188259</xdr:rowOff>
    </xdr:from>
    <xdr:to>
      <xdr:col>17</xdr:col>
      <xdr:colOff>239507</xdr:colOff>
      <xdr:row>44</xdr:row>
      <xdr:rowOff>193339</xdr:rowOff>
    </xdr:to>
    <xdr:cxnSp macro="">
      <xdr:nvCxnSpPr>
        <xdr:cNvPr id="9" name="直線矢印コネクタ 8">
          <a:extLst>
            <a:ext uri="{FF2B5EF4-FFF2-40B4-BE49-F238E27FC236}">
              <a16:creationId xmlns:a16="http://schemas.microsoft.com/office/drawing/2014/main" id="{6163B457-0398-4582-8246-AFD2F3362EE2}"/>
            </a:ext>
          </a:extLst>
        </xdr:cNvPr>
        <xdr:cNvCxnSpPr/>
      </xdr:nvCxnSpPr>
      <xdr:spPr>
        <a:xfrm>
          <a:off x="6498665" y="8773459"/>
          <a:ext cx="230542" cy="5080"/>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251012</xdr:colOff>
      <xdr:row>35</xdr:row>
      <xdr:rowOff>197224</xdr:rowOff>
    </xdr:from>
    <xdr:to>
      <xdr:col>21</xdr:col>
      <xdr:colOff>482747</xdr:colOff>
      <xdr:row>45</xdr:row>
      <xdr:rowOff>147320</xdr:rowOff>
    </xdr:to>
    <xdr:sp macro="" textlink="">
      <xdr:nvSpPr>
        <xdr:cNvPr id="10" name="正方形/長方形 9">
          <a:extLst>
            <a:ext uri="{FF2B5EF4-FFF2-40B4-BE49-F238E27FC236}">
              <a16:creationId xmlns:a16="http://schemas.microsoft.com/office/drawing/2014/main" id="{D64876DD-28D7-4D4E-9709-7575C61595AC}"/>
            </a:ext>
          </a:extLst>
        </xdr:cNvPr>
        <xdr:cNvSpPr/>
      </xdr:nvSpPr>
      <xdr:spPr>
        <a:xfrm>
          <a:off x="6669741" y="5181600"/>
          <a:ext cx="2777712" cy="2262991"/>
        </a:xfrm>
        <a:prstGeom prst="rect">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endParaRPr lang="en-US" altLang="ja-JP" sz="1100" b="0" i="0" u="none" strike="noStrike">
            <a:solidFill>
              <a:schemeClr val="dk1"/>
            </a:solidFill>
            <a:effectLst/>
            <a:latin typeface="+mn-lt"/>
            <a:ea typeface="+mn-ea"/>
            <a:cs typeface="+mn-cs"/>
          </a:endParaRPr>
        </a:p>
        <a:p>
          <a:pPr algn="l">
            <a:lnSpc>
              <a:spcPts val="1300"/>
            </a:lnSpc>
          </a:pPr>
          <a:r>
            <a:rPr kumimoji="1" lang="ja-JP" altLang="en-US" sz="1000"/>
            <a:t>出張に関して以下のような事項がある場合は記載してください。</a:t>
          </a:r>
          <a:endParaRPr kumimoji="1" lang="en-US" altLang="ja-JP" sz="1000"/>
        </a:p>
        <a:p>
          <a:pPr algn="l">
            <a:lnSpc>
              <a:spcPts val="1300"/>
            </a:lnSpc>
          </a:pPr>
          <a:endParaRPr kumimoji="1" lang="en-US" altLang="ja-JP" sz="1000"/>
        </a:p>
        <a:p>
          <a:pPr algn="l">
            <a:lnSpc>
              <a:spcPts val="1300"/>
            </a:lnSpc>
          </a:pPr>
          <a:r>
            <a:rPr kumimoji="1" lang="en-US" altLang="ja-JP" sz="1000"/>
            <a:t>1</a:t>
          </a:r>
          <a:r>
            <a:rPr kumimoji="1" lang="ja-JP" altLang="en-US" sz="1000"/>
            <a:t>．前後に木曽観測所以外の用務地への出張がある場合</a:t>
          </a:r>
          <a:endParaRPr kumimoji="1" lang="en-US" altLang="ja-JP" sz="1000"/>
        </a:p>
        <a:p>
          <a:pPr algn="l">
            <a:lnSpc>
              <a:spcPts val="1300"/>
            </a:lnSpc>
          </a:pPr>
          <a:endParaRPr kumimoji="1" lang="en-US" altLang="ja-JP" sz="1000"/>
        </a:p>
        <a:p>
          <a:pPr algn="l">
            <a:lnSpc>
              <a:spcPts val="1300"/>
            </a:lnSpc>
          </a:pPr>
          <a:r>
            <a:rPr kumimoji="1" lang="en-US" altLang="ja-JP" sz="1000"/>
            <a:t>2</a:t>
          </a:r>
          <a:r>
            <a:rPr kumimoji="1" lang="ja-JP" altLang="en-US" sz="1000"/>
            <a:t>．私事旅行がある場合</a:t>
          </a:r>
          <a:endParaRPr kumimoji="1" lang="en-US" altLang="ja-JP" sz="1000"/>
        </a:p>
        <a:p>
          <a:pPr algn="l">
            <a:lnSpc>
              <a:spcPts val="1300"/>
            </a:lnSpc>
          </a:pPr>
          <a:endParaRPr kumimoji="1" lang="en-US" altLang="ja-JP" sz="1000"/>
        </a:p>
        <a:p>
          <a:pPr algn="l">
            <a:lnSpc>
              <a:spcPts val="1300"/>
            </a:lnSpc>
          </a:pPr>
          <a:r>
            <a:rPr kumimoji="1" lang="en-US" altLang="ja-JP" sz="1000"/>
            <a:t>3</a:t>
          </a:r>
          <a:r>
            <a:rPr kumimoji="1" lang="ja-JP" altLang="en-US" sz="1000"/>
            <a:t>．コーポレートカードの利用がある場合</a:t>
          </a:r>
          <a:endParaRPr kumimoji="1" lang="en-US" altLang="ja-JP" sz="1000"/>
        </a:p>
        <a:p>
          <a:pPr algn="l">
            <a:lnSpc>
              <a:spcPts val="1300"/>
            </a:lnSpc>
          </a:pPr>
          <a:endParaRPr kumimoji="1" lang="en-US" altLang="ja-JP" sz="1000"/>
        </a:p>
        <a:p>
          <a:pPr algn="l">
            <a:lnSpc>
              <a:spcPts val="1300"/>
            </a:lnSpc>
          </a:pPr>
          <a:r>
            <a:rPr kumimoji="1" lang="en-US" altLang="ja-JP" sz="1000"/>
            <a:t>4</a:t>
          </a:r>
          <a:r>
            <a:rPr kumimoji="1" lang="ja-JP" altLang="en-US" sz="1000"/>
            <a:t>．自動車や航空機を利用する場合</a:t>
          </a:r>
          <a:endParaRPr kumimoji="1" lang="en-US" altLang="ja-JP" sz="1000"/>
        </a:p>
        <a:p>
          <a:pPr algn="l">
            <a:lnSpc>
              <a:spcPts val="1300"/>
            </a:lnSpc>
          </a:pPr>
          <a:endParaRPr kumimoji="1" lang="en-US" altLang="ja-JP" sz="10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kiso\01_&#23487;&#27850;&#12539;&#39135;&#20107;&#21033;&#29992;&#26009;&#37329;&#35336;&#31639;&#26360;\&#35251;&#28204;&#25152;\&#26053;&#36027;&#35215;&#31243;&#25913;&#35330;&#12395;&#20276;&#12358;&#26908;&#35342;2026\Form_Taizai_v2026_0.xlsx" TargetMode="External"/><Relationship Id="rId1" Type="http://schemas.openxmlformats.org/officeDocument/2006/relationships/externalLinkPath" Target="&#26053;&#36027;&#35215;&#31243;&#25913;&#35330;&#12395;&#20276;&#12358;&#26908;&#35342;2026/Form_Taizai_v2026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three\Users\&#12487;&#12473;&#12463;&#12488;&#12483;&#12503;\&#65298;&#65300;&#24180;&#24230;\&#26408;&#26365;&#35251;&#28204;&#25152;\&#26408;&#26365;&#20445;&#20581;&#25152;%20&#23550;&#24540;\&#21033;&#29992;&#30003;&#36796;&#12415;&#65288;&#26408;&#26365;&#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請求先の情報《様式1-3》 (2)"/>
      <sheetName val="利用請求書式（学内予算・振替） "/>
      <sheetName val="利用請求書式（学内予算）_org"/>
      <sheetName val="利用請求書式（学内予算・請求書）"/>
      <sheetName val="利用請求書式（学外予算）"/>
      <sheetName val="利用申込書《様式1-1》"/>
      <sheetName val="利用者名簿《様式1-2》"/>
      <sheetName val="請求先の情報《様式1-3》"/>
      <sheetName val="料金表"/>
      <sheetName val="利用料金計算書"/>
      <sheetName val="料金表計算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申込書《様式1-1》"/>
      <sheetName val="利用者名簿《様式1-2》"/>
      <sheetName val="利用料金計算書"/>
      <sheetName val="料金表計算用"/>
      <sheetName val="料金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3DE4-85DE-471A-84F2-3130899CF20B}">
  <sheetPr>
    <tabColor rgb="FFFFC000"/>
    <pageSetUpPr fitToPage="1"/>
  </sheetPr>
  <dimension ref="A1:AA20"/>
  <sheetViews>
    <sheetView view="pageBreakPreview" zoomScale="85" zoomScaleNormal="100" zoomScaleSheetLayoutView="85" workbookViewId="0">
      <selection activeCell="H20" sqref="H20"/>
    </sheetView>
  </sheetViews>
  <sheetFormatPr defaultColWidth="9" defaultRowHeight="13" x14ac:dyDescent="0.2"/>
  <cols>
    <col min="1" max="1" width="18.26953125" style="92" customWidth="1"/>
    <col min="2" max="18" width="3.90625" style="92" customWidth="1"/>
    <col min="19" max="25" width="3.08984375" style="92" customWidth="1"/>
    <col min="26" max="16384" width="9" style="92"/>
  </cols>
  <sheetData>
    <row r="1" spans="1:27" ht="34.5" customHeight="1" x14ac:dyDescent="0.2">
      <c r="A1" s="235" t="s">
        <v>128</v>
      </c>
      <c r="B1" s="235"/>
      <c r="C1" s="235"/>
      <c r="D1" s="235"/>
      <c r="E1" s="235"/>
      <c r="F1" s="235"/>
      <c r="G1" s="235"/>
      <c r="H1" s="235"/>
      <c r="I1" s="235"/>
      <c r="J1" s="235"/>
      <c r="K1" s="235"/>
      <c r="L1" s="235"/>
      <c r="M1" s="235"/>
      <c r="N1" s="235"/>
      <c r="O1" s="235"/>
      <c r="P1" s="235"/>
      <c r="Q1" s="235"/>
      <c r="R1" s="235"/>
      <c r="S1" s="235"/>
      <c r="T1" s="235"/>
      <c r="U1" s="235"/>
      <c r="V1" s="235"/>
      <c r="W1" s="235"/>
      <c r="X1" s="235"/>
      <c r="Y1" s="235"/>
    </row>
    <row r="2" spans="1:27" ht="23" customHeight="1" x14ac:dyDescent="0.2"/>
    <row r="3" spans="1:27" ht="38.25" customHeight="1" x14ac:dyDescent="0.2">
      <c r="A3" s="93" t="s">
        <v>80</v>
      </c>
      <c r="B3" s="236" t="str">
        <f ca="1">IF(ISBLANK('利用申込書《様式1-1》'!C10),"",INDIRECT("'利用申込書《様式1-1》'!C10"))</f>
        <v/>
      </c>
      <c r="C3" s="237"/>
      <c r="D3" s="237"/>
      <c r="E3" s="237"/>
      <c r="F3" s="237"/>
      <c r="G3" s="237"/>
      <c r="H3" s="237"/>
      <c r="I3" s="237"/>
      <c r="J3" s="237"/>
      <c r="K3" s="237"/>
      <c r="L3" s="237"/>
      <c r="M3" s="237"/>
      <c r="N3" s="237"/>
      <c r="O3" s="237"/>
      <c r="P3" s="237"/>
      <c r="Q3" s="237"/>
      <c r="R3" s="237"/>
      <c r="S3" s="237"/>
      <c r="T3" s="237"/>
      <c r="U3" s="237"/>
      <c r="V3" s="237"/>
      <c r="W3" s="237"/>
      <c r="X3" s="237"/>
      <c r="Y3" s="238"/>
    </row>
    <row r="4" spans="1:27" ht="38.25" customHeight="1" x14ac:dyDescent="0.2">
      <c r="A4" s="93" t="s">
        <v>81</v>
      </c>
      <c r="B4" s="236" t="str">
        <f ca="1">IF(ISBLANK('利用申込書《様式1-1》'!C9),"",INDIRECT("'利用申込書《様式1-1》'!C9"))</f>
        <v/>
      </c>
      <c r="C4" s="237"/>
      <c r="D4" s="237"/>
      <c r="E4" s="237"/>
      <c r="F4" s="237"/>
      <c r="G4" s="237"/>
      <c r="H4" s="237"/>
      <c r="I4" s="237"/>
      <c r="J4" s="237"/>
      <c r="K4" s="237"/>
      <c r="L4" s="237"/>
      <c r="M4" s="237"/>
      <c r="N4" s="237"/>
      <c r="O4" s="237"/>
      <c r="P4" s="237"/>
      <c r="Q4" s="237"/>
      <c r="R4" s="237"/>
      <c r="S4" s="237"/>
      <c r="T4" s="237"/>
      <c r="U4" s="237"/>
      <c r="V4" s="237"/>
      <c r="W4" s="237"/>
      <c r="X4" s="237"/>
      <c r="Y4" s="238"/>
    </row>
    <row r="5" spans="1:27" ht="36.75" customHeight="1" x14ac:dyDescent="0.2">
      <c r="A5" s="103" t="s">
        <v>65</v>
      </c>
      <c r="B5" s="239" t="s">
        <v>176</v>
      </c>
      <c r="C5" s="240"/>
      <c r="D5" s="240"/>
      <c r="E5" s="240"/>
      <c r="F5" s="240"/>
      <c r="G5" s="240"/>
      <c r="H5" s="240"/>
      <c r="I5" s="240"/>
      <c r="J5" s="240"/>
      <c r="K5" s="240"/>
      <c r="L5" s="240"/>
      <c r="M5" s="240"/>
      <c r="N5" s="240"/>
      <c r="O5" s="240"/>
      <c r="P5" s="240"/>
      <c r="Q5" s="240"/>
      <c r="R5" s="240"/>
      <c r="S5" s="240"/>
      <c r="T5" s="240"/>
      <c r="U5" s="240"/>
      <c r="V5" s="240"/>
      <c r="W5" s="240"/>
      <c r="X5" s="240"/>
      <c r="Y5" s="241"/>
    </row>
    <row r="6" spans="1:27" ht="37.5" customHeight="1" x14ac:dyDescent="0.2">
      <c r="A6" s="95" t="s">
        <v>84</v>
      </c>
      <c r="B6" s="234" t="s">
        <v>177</v>
      </c>
      <c r="C6" s="234"/>
      <c r="D6" s="234"/>
      <c r="E6" s="234"/>
      <c r="F6" s="234"/>
      <c r="G6" s="234"/>
      <c r="H6" s="234"/>
      <c r="I6" s="234"/>
      <c r="J6" s="234"/>
      <c r="K6" s="234"/>
      <c r="L6" s="234"/>
      <c r="M6" s="234"/>
      <c r="N6" s="234"/>
      <c r="O6" s="234"/>
      <c r="P6" s="234"/>
      <c r="Q6" s="234"/>
      <c r="R6" s="234"/>
      <c r="S6" s="234"/>
      <c r="T6" s="234"/>
      <c r="U6" s="234"/>
      <c r="V6" s="234"/>
      <c r="W6" s="234"/>
      <c r="X6" s="234"/>
      <c r="Y6" s="234"/>
      <c r="AA6" s="96"/>
    </row>
    <row r="7" spans="1:27" ht="27" customHeight="1" x14ac:dyDescent="0.2">
      <c r="A7" s="189"/>
      <c r="B7" s="186"/>
      <c r="C7" s="186"/>
      <c r="D7" s="186"/>
      <c r="E7" s="186"/>
      <c r="F7" s="186"/>
      <c r="G7" s="186"/>
      <c r="H7" s="186"/>
      <c r="I7" s="186"/>
      <c r="J7" s="186"/>
      <c r="K7" s="186"/>
      <c r="L7" s="186"/>
      <c r="M7" s="186"/>
      <c r="N7" s="186"/>
      <c r="O7" s="186"/>
      <c r="P7" s="186"/>
      <c r="Q7" s="186"/>
      <c r="R7" s="186"/>
      <c r="S7" s="186"/>
      <c r="T7" s="186"/>
      <c r="U7" s="186"/>
      <c r="V7" s="186"/>
      <c r="W7" s="186"/>
      <c r="X7" s="186"/>
      <c r="Y7" s="187"/>
      <c r="AA7" s="96"/>
    </row>
    <row r="8" spans="1:27" ht="29.25" customHeight="1" x14ac:dyDescent="0.2">
      <c r="A8" s="231" t="s">
        <v>172</v>
      </c>
      <c r="B8" s="232"/>
      <c r="C8" s="232"/>
      <c r="D8" s="232"/>
      <c r="E8" s="232"/>
      <c r="F8" s="232"/>
      <c r="G8" s="232"/>
      <c r="H8" s="232"/>
      <c r="I8" s="232"/>
      <c r="J8" s="232"/>
      <c r="K8" s="232"/>
      <c r="L8" s="232"/>
      <c r="M8" s="232"/>
      <c r="N8" s="232"/>
      <c r="O8" s="232"/>
      <c r="P8" s="232"/>
      <c r="Q8" s="232"/>
      <c r="R8" s="232"/>
      <c r="S8" s="232"/>
      <c r="T8" s="232"/>
      <c r="U8" s="232"/>
      <c r="V8" s="232"/>
      <c r="W8" s="232"/>
      <c r="X8" s="232"/>
      <c r="Y8" s="233"/>
    </row>
    <row r="9" spans="1:27" ht="37.5" hidden="1" customHeight="1" x14ac:dyDescent="0.2">
      <c r="A9" s="188" t="s">
        <v>167</v>
      </c>
      <c r="B9" s="244">
        <f>SUM(利用料金計算書!G9:'利用料金計算書'!G13)+SUM(利用料金計算書!G19:'利用料金計算書'!G24)</f>
        <v>0</v>
      </c>
      <c r="C9" s="245"/>
      <c r="D9" s="245"/>
      <c r="E9" s="245"/>
      <c r="F9" s="245"/>
      <c r="G9" s="245"/>
      <c r="H9" s="245"/>
      <c r="I9" s="245"/>
      <c r="J9" s="245"/>
      <c r="K9" s="245"/>
      <c r="L9" s="245"/>
      <c r="M9" s="245"/>
      <c r="N9" s="245"/>
      <c r="O9" s="245"/>
      <c r="P9" s="245"/>
      <c r="Q9" s="245"/>
      <c r="R9" s="245"/>
      <c r="S9" s="245"/>
      <c r="T9" s="245"/>
      <c r="U9" s="245"/>
      <c r="V9" s="245"/>
      <c r="W9" s="245"/>
      <c r="X9" s="245"/>
      <c r="Y9" s="246"/>
    </row>
    <row r="10" spans="1:27" ht="36" customHeight="1" x14ac:dyDescent="0.2">
      <c r="A10" s="94" t="s">
        <v>82</v>
      </c>
      <c r="B10" s="112">
        <v>0</v>
      </c>
      <c r="C10" s="113">
        <v>5</v>
      </c>
      <c r="D10" s="113">
        <v>1</v>
      </c>
      <c r="E10" s="113">
        <v>5</v>
      </c>
      <c r="F10" s="113">
        <v>0</v>
      </c>
      <c r="G10" s="113">
        <v>3</v>
      </c>
      <c r="H10" s="113">
        <v>0</v>
      </c>
      <c r="I10" s="113">
        <v>1</v>
      </c>
      <c r="J10" s="113">
        <v>0</v>
      </c>
      <c r="K10" s="114">
        <v>2</v>
      </c>
      <c r="L10" s="256" t="s">
        <v>67</v>
      </c>
      <c r="M10" s="256"/>
      <c r="N10" s="256"/>
      <c r="O10" s="256"/>
      <c r="P10" s="256"/>
      <c r="Q10" s="256"/>
      <c r="R10" s="256"/>
      <c r="S10" s="256"/>
      <c r="T10" s="256"/>
      <c r="U10" s="256"/>
      <c r="V10" s="256"/>
      <c r="W10" s="256"/>
      <c r="X10" s="256"/>
      <c r="Y10" s="256"/>
    </row>
    <row r="11" spans="1:27" ht="36" customHeight="1" x14ac:dyDescent="0.2">
      <c r="A11" s="94" t="s">
        <v>83</v>
      </c>
      <c r="B11" s="112"/>
      <c r="C11" s="113"/>
      <c r="D11" s="113"/>
      <c r="E11" s="113"/>
      <c r="F11" s="113"/>
      <c r="G11" s="113"/>
      <c r="H11" s="113"/>
      <c r="I11" s="113"/>
      <c r="J11" s="113"/>
      <c r="K11" s="113"/>
      <c r="L11" s="113"/>
      <c r="M11" s="114"/>
      <c r="N11" s="256" t="s">
        <v>68</v>
      </c>
      <c r="O11" s="256"/>
      <c r="P11" s="256"/>
      <c r="Q11" s="256"/>
      <c r="R11" s="256"/>
      <c r="S11" s="256"/>
      <c r="T11" s="256"/>
      <c r="U11" s="256"/>
      <c r="V11" s="256"/>
      <c r="W11" s="256"/>
      <c r="X11" s="256"/>
      <c r="Y11" s="256"/>
    </row>
    <row r="12" spans="1:27" ht="24" customHeight="1" x14ac:dyDescent="0.2"/>
    <row r="13" spans="1:27" ht="29.25" customHeight="1" x14ac:dyDescent="0.2">
      <c r="A13" s="231" t="s">
        <v>174</v>
      </c>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3"/>
    </row>
    <row r="14" spans="1:27" ht="37.5" hidden="1" customHeight="1" x14ac:dyDescent="0.2">
      <c r="A14" s="247" t="s">
        <v>166</v>
      </c>
      <c r="B14" s="248"/>
      <c r="C14" s="248"/>
      <c r="D14" s="248"/>
      <c r="E14" s="248"/>
      <c r="F14" s="248"/>
      <c r="G14" s="248"/>
      <c r="H14" s="249">
        <f>SUM(利用料金計算書!G14:'利用料金計算書'!G15)+SUM(利用料金計算書!G25:'利用料金計算書'!G26)</f>
        <v>0</v>
      </c>
      <c r="I14" s="249"/>
      <c r="J14" s="249"/>
      <c r="K14" s="249"/>
      <c r="L14" s="249"/>
      <c r="M14" s="249"/>
      <c r="N14" s="249"/>
      <c r="O14" s="249"/>
      <c r="P14" s="249"/>
      <c r="Q14" s="249"/>
      <c r="R14" s="249"/>
      <c r="S14" s="249"/>
      <c r="T14" s="249"/>
      <c r="U14" s="249"/>
      <c r="V14" s="249"/>
      <c r="W14" s="249"/>
      <c r="X14" s="249"/>
      <c r="Y14" s="249"/>
    </row>
    <row r="15" spans="1:27" ht="37.5" customHeight="1" x14ac:dyDescent="0.2">
      <c r="A15" s="250" t="s">
        <v>160</v>
      </c>
      <c r="B15" s="251"/>
      <c r="C15" s="251"/>
      <c r="D15" s="251"/>
      <c r="E15" s="251"/>
      <c r="F15" s="251"/>
      <c r="G15" s="252"/>
      <c r="H15" s="253" t="str">
        <f ca="1">IF(ISBLANK('請求先の情報《様式1-3》'!D26),"",INDIRECT("'請求先の情報《様式1-3》'!D26"))</f>
        <v/>
      </c>
      <c r="I15" s="254"/>
      <c r="J15" s="254"/>
      <c r="K15" s="254"/>
      <c r="L15" s="254"/>
      <c r="M15" s="254"/>
      <c r="N15" s="254"/>
      <c r="O15" s="254"/>
      <c r="P15" s="254"/>
      <c r="Q15" s="254"/>
      <c r="R15" s="254"/>
      <c r="S15" s="254"/>
      <c r="T15" s="254"/>
      <c r="U15" s="254"/>
      <c r="V15" s="254"/>
      <c r="W15" s="254"/>
      <c r="X15" s="254"/>
      <c r="Y15" s="255"/>
    </row>
    <row r="16" spans="1:27" ht="37.5" customHeight="1" x14ac:dyDescent="0.2">
      <c r="A16" s="242" t="s">
        <v>85</v>
      </c>
      <c r="B16" s="242"/>
      <c r="C16" s="242"/>
      <c r="D16" s="242"/>
      <c r="E16" s="242"/>
      <c r="F16" s="242"/>
      <c r="G16" s="242"/>
      <c r="H16" s="243" t="str">
        <f ca="1">IF(ISBLANK('請求先の情報《様式1-3》'!D27),"",INDIRECT("'請求先の情報《様式1-3》'!D27"))</f>
        <v/>
      </c>
      <c r="I16" s="243"/>
      <c r="J16" s="243"/>
      <c r="K16" s="243"/>
      <c r="L16" s="243"/>
      <c r="M16" s="243"/>
      <c r="N16" s="243"/>
      <c r="O16" s="243"/>
      <c r="P16" s="243"/>
      <c r="Q16" s="243"/>
      <c r="R16" s="243"/>
      <c r="S16" s="243"/>
      <c r="T16" s="243"/>
      <c r="U16" s="243"/>
      <c r="V16" s="243"/>
      <c r="W16" s="243"/>
      <c r="X16" s="243"/>
      <c r="Y16" s="243"/>
    </row>
    <row r="17" spans="1:27" ht="37.5" customHeight="1" x14ac:dyDescent="0.2">
      <c r="A17" s="242" t="s">
        <v>70</v>
      </c>
      <c r="B17" s="242"/>
      <c r="C17" s="242"/>
      <c r="D17" s="242"/>
      <c r="E17" s="242"/>
      <c r="F17" s="242"/>
      <c r="G17" s="242"/>
      <c r="H17" s="243" t="str">
        <f ca="1">IF(ISBLANK('請求先の情報《様式1-3》'!D28),"",INDIRECT("'請求先の情報《様式1-3》'!D28"))</f>
        <v/>
      </c>
      <c r="I17" s="243"/>
      <c r="J17" s="243"/>
      <c r="K17" s="243"/>
      <c r="L17" s="243"/>
      <c r="M17" s="243"/>
      <c r="N17" s="243"/>
      <c r="O17" s="243"/>
      <c r="P17" s="243"/>
      <c r="Q17" s="243"/>
      <c r="R17" s="243"/>
      <c r="S17" s="243"/>
      <c r="T17" s="243"/>
      <c r="U17" s="243"/>
      <c r="V17" s="243"/>
      <c r="W17" s="243"/>
      <c r="X17" s="243"/>
      <c r="Y17" s="243"/>
    </row>
    <row r="18" spans="1:27" ht="37.5" customHeight="1" x14ac:dyDescent="0.2">
      <c r="A18" s="242" t="s">
        <v>71</v>
      </c>
      <c r="B18" s="242"/>
      <c r="C18" s="242"/>
      <c r="D18" s="242"/>
      <c r="E18" s="242"/>
      <c r="F18" s="242"/>
      <c r="G18" s="242"/>
      <c r="H18" s="243" t="str">
        <f ca="1">IF(ISBLANK('利用申込書《様式1-1》'!C9),"",INDIRECT("'利用申込書《様式1-1》'!C9"))</f>
        <v/>
      </c>
      <c r="I18" s="243"/>
      <c r="J18" s="243"/>
      <c r="K18" s="243"/>
      <c r="L18" s="243"/>
      <c r="M18" s="243"/>
      <c r="N18" s="243"/>
      <c r="O18" s="243"/>
      <c r="P18" s="243"/>
      <c r="Q18" s="243"/>
      <c r="R18" s="243"/>
      <c r="S18" s="243"/>
      <c r="T18" s="243"/>
      <c r="U18" s="243"/>
      <c r="V18" s="243"/>
      <c r="W18" s="243"/>
      <c r="X18" s="243"/>
      <c r="Y18" s="243"/>
      <c r="AA18" s="96"/>
    </row>
    <row r="19" spans="1:27" ht="37.5" customHeight="1" x14ac:dyDescent="0.2">
      <c r="A19" s="242" t="s">
        <v>126</v>
      </c>
      <c r="B19" s="242"/>
      <c r="C19" s="242"/>
      <c r="D19" s="242"/>
      <c r="E19" s="242"/>
      <c r="F19" s="242"/>
      <c r="G19" s="242"/>
      <c r="H19" s="243" t="str">
        <f ca="1">IF(ISBLANK('請求先の情報《様式1-3》'!D63),"",INDIRECT("'請求先の情報《様式1-3》'!D63"))</f>
        <v/>
      </c>
      <c r="I19" s="243"/>
      <c r="J19" s="243"/>
      <c r="K19" s="243"/>
      <c r="L19" s="243"/>
      <c r="M19" s="243"/>
      <c r="N19" s="243"/>
      <c r="O19" s="243"/>
      <c r="P19" s="243"/>
      <c r="Q19" s="243"/>
      <c r="R19" s="243"/>
      <c r="S19" s="243"/>
      <c r="T19" s="243"/>
      <c r="U19" s="243"/>
      <c r="V19" s="243"/>
      <c r="W19" s="243"/>
      <c r="X19" s="243"/>
      <c r="Y19" s="243"/>
      <c r="AA19" s="96"/>
    </row>
    <row r="20" spans="1:27" x14ac:dyDescent="0.2">
      <c r="A20" s="101" t="s">
        <v>175</v>
      </c>
    </row>
  </sheetData>
  <mergeCells count="22">
    <mergeCell ref="A19:G19"/>
    <mergeCell ref="H19:Y19"/>
    <mergeCell ref="B9:Y9"/>
    <mergeCell ref="A16:G16"/>
    <mergeCell ref="H16:Y16"/>
    <mergeCell ref="A17:G17"/>
    <mergeCell ref="H17:Y17"/>
    <mergeCell ref="A18:G18"/>
    <mergeCell ref="H18:Y18"/>
    <mergeCell ref="A13:Y13"/>
    <mergeCell ref="A14:G14"/>
    <mergeCell ref="H14:Y14"/>
    <mergeCell ref="A15:G15"/>
    <mergeCell ref="H15:Y15"/>
    <mergeCell ref="L10:Y10"/>
    <mergeCell ref="N11:Y11"/>
    <mergeCell ref="A8:Y8"/>
    <mergeCell ref="B6:Y6"/>
    <mergeCell ref="A1:Y1"/>
    <mergeCell ref="B3:Y3"/>
    <mergeCell ref="B4:Y4"/>
    <mergeCell ref="B5:Y5"/>
  </mergeCells>
  <phoneticPr fontId="5"/>
  <dataValidations count="1">
    <dataValidation type="list" allowBlank="1" showInputMessage="1" showErrorMessage="1" sqref="B5 B7" xr:uid="{87AF85E6-7C9D-44F2-BF7D-C2FA6C235920}">
      <formula1>"1. 運営費交付金,２．寄附金,３．受託研究費等,４．預り補助金,５．間接経費,6. 科学研究費等,7. 私費等"</formula1>
    </dataValidation>
  </dataValidations>
  <printOptions horizontalCentered="1"/>
  <pageMargins left="0.59055118110236227" right="0.51181102362204722" top="0.74803149606299213" bottom="0.74803149606299213" header="0.31496062992125984" footer="0.31496062992125984"/>
  <pageSetup paperSize="9" scale="8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A23"/>
  <sheetViews>
    <sheetView view="pageBreakPreview" zoomScale="85" zoomScaleNormal="100" zoomScaleSheetLayoutView="85" workbookViewId="0">
      <selection activeCell="H22" sqref="H22:Y22"/>
    </sheetView>
  </sheetViews>
  <sheetFormatPr defaultColWidth="9" defaultRowHeight="13" x14ac:dyDescent="0.2"/>
  <cols>
    <col min="1" max="1" width="18.26953125" style="92" customWidth="1"/>
    <col min="2" max="18" width="3.90625" style="92" customWidth="1"/>
    <col min="19" max="25" width="3.08984375" style="92" customWidth="1"/>
    <col min="26" max="16384" width="9" style="92"/>
  </cols>
  <sheetData>
    <row r="1" spans="1:27" ht="34.5" customHeight="1" x14ac:dyDescent="0.2">
      <c r="A1" s="235" t="s">
        <v>129</v>
      </c>
      <c r="B1" s="235"/>
      <c r="C1" s="235"/>
      <c r="D1" s="235"/>
      <c r="E1" s="235"/>
      <c r="F1" s="235"/>
      <c r="G1" s="235"/>
      <c r="H1" s="235"/>
      <c r="I1" s="235"/>
      <c r="J1" s="235"/>
      <c r="K1" s="235"/>
      <c r="L1" s="235"/>
      <c r="M1" s="235"/>
      <c r="N1" s="235"/>
      <c r="O1" s="235"/>
      <c r="P1" s="235"/>
      <c r="Q1" s="235"/>
      <c r="R1" s="235"/>
      <c r="S1" s="235"/>
      <c r="T1" s="235"/>
      <c r="U1" s="235"/>
      <c r="V1" s="235"/>
      <c r="W1" s="235"/>
      <c r="X1" s="235"/>
      <c r="Y1" s="235"/>
    </row>
    <row r="2" spans="1:27" ht="19.5" customHeight="1" x14ac:dyDescent="0.2"/>
    <row r="3" spans="1:27" ht="38.25" customHeight="1" x14ac:dyDescent="0.2">
      <c r="A3" s="93" t="s">
        <v>80</v>
      </c>
      <c r="B3" s="236" t="str">
        <f ca="1">IF(ISBLANK('利用申込書《様式1-1》'!C10),"",INDIRECT("'利用申込書《様式1-1》'!C10"))</f>
        <v/>
      </c>
      <c r="C3" s="237"/>
      <c r="D3" s="237"/>
      <c r="E3" s="237"/>
      <c r="F3" s="237"/>
      <c r="G3" s="237"/>
      <c r="H3" s="237"/>
      <c r="I3" s="237"/>
      <c r="J3" s="237"/>
      <c r="K3" s="237"/>
      <c r="L3" s="237"/>
      <c r="M3" s="237"/>
      <c r="N3" s="237"/>
      <c r="O3" s="237"/>
      <c r="P3" s="237"/>
      <c r="Q3" s="237"/>
      <c r="R3" s="237"/>
      <c r="S3" s="237"/>
      <c r="T3" s="237"/>
      <c r="U3" s="237"/>
      <c r="V3" s="237"/>
      <c r="W3" s="237"/>
      <c r="X3" s="237"/>
      <c r="Y3" s="238"/>
    </row>
    <row r="4" spans="1:27" ht="38.25" customHeight="1" x14ac:dyDescent="0.2">
      <c r="A4" s="93" t="s">
        <v>81</v>
      </c>
      <c r="B4" s="236" t="str">
        <f ca="1">IF(ISBLANK('利用申込書《様式1-1》'!C9),"",INDIRECT("'利用申込書《様式1-1》'!C9"))</f>
        <v/>
      </c>
      <c r="C4" s="237"/>
      <c r="D4" s="237"/>
      <c r="E4" s="237"/>
      <c r="F4" s="237"/>
      <c r="G4" s="237"/>
      <c r="H4" s="237"/>
      <c r="I4" s="237"/>
      <c r="J4" s="237"/>
      <c r="K4" s="237"/>
      <c r="L4" s="237"/>
      <c r="M4" s="237"/>
      <c r="N4" s="237"/>
      <c r="O4" s="237"/>
      <c r="P4" s="237"/>
      <c r="Q4" s="237"/>
      <c r="R4" s="237"/>
      <c r="S4" s="237"/>
      <c r="T4" s="237"/>
      <c r="U4" s="237"/>
      <c r="V4" s="237"/>
      <c r="W4" s="237"/>
      <c r="X4" s="237"/>
      <c r="Y4" s="238"/>
    </row>
    <row r="5" spans="1:27" ht="36.75" customHeight="1" x14ac:dyDescent="0.2">
      <c r="A5" s="103" t="s">
        <v>97</v>
      </c>
      <c r="B5" s="239" t="s">
        <v>178</v>
      </c>
      <c r="C5" s="240"/>
      <c r="D5" s="240"/>
      <c r="E5" s="240"/>
      <c r="F5" s="240"/>
      <c r="G5" s="240"/>
      <c r="H5" s="240"/>
      <c r="I5" s="240"/>
      <c r="J5" s="240"/>
      <c r="K5" s="240"/>
      <c r="L5" s="240"/>
      <c r="M5" s="240"/>
      <c r="N5" s="240"/>
      <c r="O5" s="240"/>
      <c r="P5" s="240"/>
      <c r="Q5" s="240"/>
      <c r="R5" s="240"/>
      <c r="S5" s="240"/>
      <c r="T5" s="240"/>
      <c r="U5" s="240"/>
      <c r="V5" s="240"/>
      <c r="W5" s="240"/>
      <c r="X5" s="240"/>
      <c r="Y5" s="241"/>
    </row>
    <row r="6" spans="1:27" ht="37.5" customHeight="1" x14ac:dyDescent="0.2">
      <c r="A6" s="95" t="s">
        <v>84</v>
      </c>
      <c r="B6" s="257" t="str">
        <f ca="1">IF(ISBLANK('請求先の情報《様式1-3》'!D39),"",INDIRECT("'請求先の情報《様式1-3》'!D39"))</f>
        <v/>
      </c>
      <c r="C6" s="258"/>
      <c r="D6" s="258"/>
      <c r="E6" s="258"/>
      <c r="F6" s="258"/>
      <c r="G6" s="258"/>
      <c r="H6" s="258"/>
      <c r="I6" s="258"/>
      <c r="J6" s="258"/>
      <c r="K6" s="258"/>
      <c r="L6" s="258"/>
      <c r="M6" s="258"/>
      <c r="N6" s="258"/>
      <c r="O6" s="258"/>
      <c r="P6" s="258"/>
      <c r="Q6" s="258"/>
      <c r="R6" s="258"/>
      <c r="S6" s="258"/>
      <c r="T6" s="258"/>
      <c r="U6" s="258"/>
      <c r="V6" s="258"/>
      <c r="W6" s="258"/>
      <c r="X6" s="258"/>
      <c r="Y6" s="259"/>
      <c r="AA6" s="96"/>
    </row>
    <row r="7" spans="1:27" ht="20.5" customHeight="1" x14ac:dyDescent="0.2"/>
    <row r="8" spans="1:27" ht="29.25" customHeight="1" x14ac:dyDescent="0.2">
      <c r="A8" s="231" t="s">
        <v>173</v>
      </c>
      <c r="B8" s="232"/>
      <c r="C8" s="232"/>
      <c r="D8" s="232"/>
      <c r="E8" s="232"/>
      <c r="F8" s="232"/>
      <c r="G8" s="232"/>
      <c r="H8" s="232"/>
      <c r="I8" s="232"/>
      <c r="J8" s="232"/>
      <c r="K8" s="232"/>
      <c r="L8" s="232"/>
      <c r="M8" s="232"/>
      <c r="N8" s="232"/>
      <c r="O8" s="232"/>
      <c r="P8" s="232"/>
      <c r="Q8" s="232"/>
      <c r="R8" s="232"/>
      <c r="S8" s="232"/>
      <c r="T8" s="232"/>
      <c r="U8" s="232"/>
      <c r="V8" s="232"/>
      <c r="W8" s="232"/>
      <c r="X8" s="232"/>
      <c r="Y8" s="233"/>
    </row>
    <row r="9" spans="1:27" ht="37.5" hidden="1" customHeight="1" x14ac:dyDescent="0.2">
      <c r="A9" s="247" t="s">
        <v>165</v>
      </c>
      <c r="B9" s="248"/>
      <c r="C9" s="248"/>
      <c r="D9" s="248"/>
      <c r="E9" s="248"/>
      <c r="F9" s="248"/>
      <c r="G9" s="248"/>
      <c r="H9" s="249">
        <f>SUM(利用料金計算書!G9:'利用料金計算書'!G13)+SUM(利用料金計算書!G19:'利用料金計算書'!G24)</f>
        <v>0</v>
      </c>
      <c r="I9" s="249"/>
      <c r="J9" s="249"/>
      <c r="K9" s="249"/>
      <c r="L9" s="249"/>
      <c r="M9" s="249"/>
      <c r="N9" s="249"/>
      <c r="O9" s="249"/>
      <c r="P9" s="249"/>
      <c r="Q9" s="249"/>
      <c r="R9" s="249"/>
      <c r="S9" s="249"/>
      <c r="T9" s="249"/>
      <c r="U9" s="249"/>
      <c r="V9" s="249"/>
      <c r="W9" s="249"/>
      <c r="X9" s="249"/>
      <c r="Y9" s="249"/>
    </row>
    <row r="10" spans="1:27" ht="37.5" customHeight="1" x14ac:dyDescent="0.2">
      <c r="A10" s="250" t="s">
        <v>160</v>
      </c>
      <c r="B10" s="251"/>
      <c r="C10" s="251"/>
      <c r="D10" s="251"/>
      <c r="E10" s="251"/>
      <c r="F10" s="251"/>
      <c r="G10" s="252"/>
      <c r="H10" s="253" t="s">
        <v>162</v>
      </c>
      <c r="I10" s="254"/>
      <c r="J10" s="254"/>
      <c r="K10" s="254"/>
      <c r="L10" s="254"/>
      <c r="M10" s="254"/>
      <c r="N10" s="254"/>
      <c r="O10" s="254"/>
      <c r="P10" s="254"/>
      <c r="Q10" s="254"/>
      <c r="R10" s="254"/>
      <c r="S10" s="254"/>
      <c r="T10" s="254"/>
      <c r="U10" s="254"/>
      <c r="V10" s="254"/>
      <c r="W10" s="254"/>
      <c r="X10" s="254"/>
      <c r="Y10" s="255"/>
    </row>
    <row r="11" spans="1:27" ht="37.5" customHeight="1" x14ac:dyDescent="0.2">
      <c r="A11" s="242" t="s">
        <v>85</v>
      </c>
      <c r="B11" s="242"/>
      <c r="C11" s="242"/>
      <c r="D11" s="242"/>
      <c r="E11" s="242"/>
      <c r="F11" s="242"/>
      <c r="G11" s="242"/>
      <c r="H11" s="261" t="s">
        <v>161</v>
      </c>
      <c r="I11" s="262"/>
      <c r="J11" s="262"/>
      <c r="K11" s="262"/>
      <c r="L11" s="262"/>
      <c r="M11" s="262"/>
      <c r="N11" s="262"/>
      <c r="O11" s="262"/>
      <c r="P11" s="262"/>
      <c r="Q11" s="262"/>
      <c r="R11" s="262"/>
      <c r="S11" s="262"/>
      <c r="T11" s="262"/>
      <c r="U11" s="262"/>
      <c r="V11" s="262"/>
      <c r="W11" s="262"/>
      <c r="X11" s="262"/>
      <c r="Y11" s="262"/>
    </row>
    <row r="12" spans="1:27" ht="37.5" customHeight="1" x14ac:dyDescent="0.2">
      <c r="A12" s="242" t="s">
        <v>70</v>
      </c>
      <c r="B12" s="242"/>
      <c r="C12" s="242"/>
      <c r="D12" s="242"/>
      <c r="E12" s="242"/>
      <c r="F12" s="242"/>
      <c r="G12" s="242"/>
      <c r="H12" s="260" t="s">
        <v>163</v>
      </c>
      <c r="I12" s="260"/>
      <c r="J12" s="260"/>
      <c r="K12" s="260"/>
      <c r="L12" s="260"/>
      <c r="M12" s="260"/>
      <c r="N12" s="260"/>
      <c r="O12" s="260"/>
      <c r="P12" s="260"/>
      <c r="Q12" s="260"/>
      <c r="R12" s="260"/>
      <c r="S12" s="260"/>
      <c r="T12" s="260"/>
      <c r="U12" s="260"/>
      <c r="V12" s="260"/>
      <c r="W12" s="260"/>
      <c r="X12" s="260"/>
      <c r="Y12" s="260"/>
    </row>
    <row r="13" spans="1:27" ht="37.5" customHeight="1" x14ac:dyDescent="0.2">
      <c r="A13" s="242" t="s">
        <v>71</v>
      </c>
      <c r="B13" s="242"/>
      <c r="C13" s="242"/>
      <c r="D13" s="242"/>
      <c r="E13" s="242"/>
      <c r="F13" s="242"/>
      <c r="G13" s="242"/>
      <c r="H13" s="260" t="s">
        <v>164</v>
      </c>
      <c r="I13" s="260"/>
      <c r="J13" s="260"/>
      <c r="K13" s="260"/>
      <c r="L13" s="260"/>
      <c r="M13" s="260"/>
      <c r="N13" s="260"/>
      <c r="O13" s="260"/>
      <c r="P13" s="260"/>
      <c r="Q13" s="260"/>
      <c r="R13" s="260"/>
      <c r="S13" s="260"/>
      <c r="T13" s="260"/>
      <c r="U13" s="260"/>
      <c r="V13" s="260"/>
      <c r="W13" s="260"/>
      <c r="X13" s="260"/>
      <c r="Y13" s="260"/>
      <c r="AA13" s="96"/>
    </row>
    <row r="14" spans="1:27" ht="37.5" customHeight="1" x14ac:dyDescent="0.2">
      <c r="A14" s="242" t="s">
        <v>126</v>
      </c>
      <c r="B14" s="242"/>
      <c r="C14" s="242"/>
      <c r="D14" s="242"/>
      <c r="E14" s="242"/>
      <c r="F14" s="242"/>
      <c r="G14" s="242"/>
      <c r="H14" s="260"/>
      <c r="I14" s="260"/>
      <c r="J14" s="260"/>
      <c r="K14" s="260"/>
      <c r="L14" s="260"/>
      <c r="M14" s="260"/>
      <c r="N14" s="260"/>
      <c r="O14" s="260"/>
      <c r="P14" s="260"/>
      <c r="Q14" s="260"/>
      <c r="R14" s="260"/>
      <c r="S14" s="260"/>
      <c r="T14" s="260"/>
      <c r="U14" s="260"/>
      <c r="V14" s="260"/>
      <c r="W14" s="260"/>
      <c r="X14" s="260"/>
      <c r="Y14" s="260"/>
      <c r="AA14" s="96"/>
    </row>
    <row r="15" spans="1:27" ht="21.5" customHeight="1" x14ac:dyDescent="0.2"/>
    <row r="16" spans="1:27" ht="29.25" customHeight="1" x14ac:dyDescent="0.2">
      <c r="A16" s="231" t="s">
        <v>174</v>
      </c>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3"/>
    </row>
    <row r="17" spans="1:27" ht="37.5" hidden="1" customHeight="1" x14ac:dyDescent="0.2">
      <c r="A17" s="247" t="s">
        <v>166</v>
      </c>
      <c r="B17" s="248"/>
      <c r="C17" s="248"/>
      <c r="D17" s="248"/>
      <c r="E17" s="248"/>
      <c r="F17" s="248"/>
      <c r="G17" s="248"/>
      <c r="H17" s="249">
        <f>SUM(利用料金計算書!G14:'利用料金計算書'!G15)+SUM(利用料金計算書!G25:'利用料金計算書'!G26)</f>
        <v>0</v>
      </c>
      <c r="I17" s="249"/>
      <c r="J17" s="249"/>
      <c r="K17" s="249"/>
      <c r="L17" s="249"/>
      <c r="M17" s="249"/>
      <c r="N17" s="249"/>
      <c r="O17" s="249"/>
      <c r="P17" s="249"/>
      <c r="Q17" s="249"/>
      <c r="R17" s="249"/>
      <c r="S17" s="249"/>
      <c r="T17" s="249"/>
      <c r="U17" s="249"/>
      <c r="V17" s="249"/>
      <c r="W17" s="249"/>
      <c r="X17" s="249"/>
      <c r="Y17" s="249"/>
    </row>
    <row r="18" spans="1:27" ht="37.5" customHeight="1" x14ac:dyDescent="0.2">
      <c r="A18" s="250" t="s">
        <v>160</v>
      </c>
      <c r="B18" s="251"/>
      <c r="C18" s="251"/>
      <c r="D18" s="251"/>
      <c r="E18" s="251"/>
      <c r="F18" s="251"/>
      <c r="G18" s="252"/>
      <c r="H18" s="253" t="str">
        <f ca="1">IF(ISBLANK('請求先の情報《様式1-3》'!D26),"",INDIRECT("'請求先の情報《様式1-3》'!D26"))</f>
        <v/>
      </c>
      <c r="I18" s="254"/>
      <c r="J18" s="254"/>
      <c r="K18" s="254"/>
      <c r="L18" s="254"/>
      <c r="M18" s="254"/>
      <c r="N18" s="254"/>
      <c r="O18" s="254"/>
      <c r="P18" s="254"/>
      <c r="Q18" s="254"/>
      <c r="R18" s="254"/>
      <c r="S18" s="254"/>
      <c r="T18" s="254"/>
      <c r="U18" s="254"/>
      <c r="V18" s="254"/>
      <c r="W18" s="254"/>
      <c r="X18" s="254"/>
      <c r="Y18" s="255"/>
    </row>
    <row r="19" spans="1:27" ht="37.5" customHeight="1" x14ac:dyDescent="0.2">
      <c r="A19" s="242" t="s">
        <v>85</v>
      </c>
      <c r="B19" s="242"/>
      <c r="C19" s="242"/>
      <c r="D19" s="242"/>
      <c r="E19" s="242"/>
      <c r="F19" s="242"/>
      <c r="G19" s="242"/>
      <c r="H19" s="243" t="str">
        <f ca="1">IF(ISBLANK('請求先の情報《様式1-3》'!D27),"",INDIRECT("'請求先の情報《様式1-3》'!D27"))</f>
        <v/>
      </c>
      <c r="I19" s="243"/>
      <c r="J19" s="243"/>
      <c r="K19" s="243"/>
      <c r="L19" s="243"/>
      <c r="M19" s="243"/>
      <c r="N19" s="243"/>
      <c r="O19" s="243"/>
      <c r="P19" s="243"/>
      <c r="Q19" s="243"/>
      <c r="R19" s="243"/>
      <c r="S19" s="243"/>
      <c r="T19" s="243"/>
      <c r="U19" s="243"/>
      <c r="V19" s="243"/>
      <c r="W19" s="243"/>
      <c r="X19" s="243"/>
      <c r="Y19" s="243"/>
    </row>
    <row r="20" spans="1:27" ht="37.5" customHeight="1" x14ac:dyDescent="0.2">
      <c r="A20" s="242" t="s">
        <v>70</v>
      </c>
      <c r="B20" s="242"/>
      <c r="C20" s="242"/>
      <c r="D20" s="242"/>
      <c r="E20" s="242"/>
      <c r="F20" s="242"/>
      <c r="G20" s="242"/>
      <c r="H20" s="243" t="str">
        <f ca="1">IF(ISBLANK('請求先の情報《様式1-3》'!D28),"",INDIRECT("'請求先の情報《様式1-3》'!D28"))</f>
        <v/>
      </c>
      <c r="I20" s="243"/>
      <c r="J20" s="243"/>
      <c r="K20" s="243"/>
      <c r="L20" s="243"/>
      <c r="M20" s="243"/>
      <c r="N20" s="243"/>
      <c r="O20" s="243"/>
      <c r="P20" s="243"/>
      <c r="Q20" s="243"/>
      <c r="R20" s="243"/>
      <c r="S20" s="243"/>
      <c r="T20" s="243"/>
      <c r="U20" s="243"/>
      <c r="V20" s="243"/>
      <c r="W20" s="243"/>
      <c r="X20" s="243"/>
      <c r="Y20" s="243"/>
    </row>
    <row r="21" spans="1:27" ht="37.5" customHeight="1" x14ac:dyDescent="0.2">
      <c r="A21" s="242" t="s">
        <v>71</v>
      </c>
      <c r="B21" s="242"/>
      <c r="C21" s="242"/>
      <c r="D21" s="242"/>
      <c r="E21" s="242"/>
      <c r="F21" s="242"/>
      <c r="G21" s="242"/>
      <c r="H21" s="243" t="str">
        <f ca="1">IF(ISBLANK('利用申込書《様式1-1》'!C9),"",INDIRECT("'利用申込書《様式1-1》'!C9"))</f>
        <v/>
      </c>
      <c r="I21" s="243"/>
      <c r="J21" s="243"/>
      <c r="K21" s="243"/>
      <c r="L21" s="243"/>
      <c r="M21" s="243"/>
      <c r="N21" s="243"/>
      <c r="O21" s="243"/>
      <c r="P21" s="243"/>
      <c r="Q21" s="243"/>
      <c r="R21" s="243"/>
      <c r="S21" s="243"/>
      <c r="T21" s="243"/>
      <c r="U21" s="243"/>
      <c r="V21" s="243"/>
      <c r="W21" s="243"/>
      <c r="X21" s="243"/>
      <c r="Y21" s="243"/>
      <c r="AA21" s="96"/>
    </row>
    <row r="22" spans="1:27" ht="37.5" customHeight="1" x14ac:dyDescent="0.2">
      <c r="A22" s="242" t="s">
        <v>126</v>
      </c>
      <c r="B22" s="242"/>
      <c r="C22" s="242"/>
      <c r="D22" s="242"/>
      <c r="E22" s="242"/>
      <c r="F22" s="242"/>
      <c r="G22" s="242"/>
      <c r="H22" s="243" t="str">
        <f ca="1">IF(ISBLANK('請求先の情報《様式1-3》'!D63),"",INDIRECT("'請求先の情報《様式1-3》'!D63"))</f>
        <v/>
      </c>
      <c r="I22" s="243"/>
      <c r="J22" s="243"/>
      <c r="K22" s="243"/>
      <c r="L22" s="243"/>
      <c r="M22" s="243"/>
      <c r="N22" s="243"/>
      <c r="O22" s="243"/>
      <c r="P22" s="243"/>
      <c r="Q22" s="243"/>
      <c r="R22" s="243"/>
      <c r="S22" s="243"/>
      <c r="T22" s="243"/>
      <c r="U22" s="243"/>
      <c r="V22" s="243"/>
      <c r="W22" s="243"/>
      <c r="X22" s="243"/>
      <c r="Y22" s="243"/>
      <c r="AA22" s="96"/>
    </row>
    <row r="23" spans="1:27" x14ac:dyDescent="0.2">
      <c r="A23" s="101" t="s">
        <v>175</v>
      </c>
    </row>
  </sheetData>
  <mergeCells count="31">
    <mergeCell ref="A20:G20"/>
    <mergeCell ref="H20:Y20"/>
    <mergeCell ref="A21:G21"/>
    <mergeCell ref="H21:Y21"/>
    <mergeCell ref="A22:G22"/>
    <mergeCell ref="H22:Y22"/>
    <mergeCell ref="A17:G17"/>
    <mergeCell ref="H17:Y17"/>
    <mergeCell ref="A18:G18"/>
    <mergeCell ref="H18:Y18"/>
    <mergeCell ref="A19:G19"/>
    <mergeCell ref="H19:Y19"/>
    <mergeCell ref="A10:G10"/>
    <mergeCell ref="H10:Y10"/>
    <mergeCell ref="A9:G9"/>
    <mergeCell ref="H9:Y9"/>
    <mergeCell ref="A16:Y16"/>
    <mergeCell ref="A14:G14"/>
    <mergeCell ref="H14:Y14"/>
    <mergeCell ref="A11:G11"/>
    <mergeCell ref="H11:Y11"/>
    <mergeCell ref="A12:G12"/>
    <mergeCell ref="H12:Y12"/>
    <mergeCell ref="A13:G13"/>
    <mergeCell ref="H13:Y13"/>
    <mergeCell ref="B6:Y6"/>
    <mergeCell ref="A8:Y8"/>
    <mergeCell ref="A1:Y1"/>
    <mergeCell ref="B3:Y3"/>
    <mergeCell ref="B4:Y4"/>
    <mergeCell ref="B5:Y5"/>
  </mergeCells>
  <phoneticPr fontId="5"/>
  <dataValidations count="1">
    <dataValidation type="list" allowBlank="1" showInputMessage="1" showErrorMessage="1" sqref="B5" xr:uid="{00000000-0002-0000-0000-000000000000}">
      <formula1>"1. 運営費交付金,２．寄附金,３．受託研究費等,４．預り補助金,５．間接経費,6. 科学研究費等,7. 私費等"</formula1>
    </dataValidation>
  </dataValidations>
  <printOptions horizontalCentered="1"/>
  <pageMargins left="0.59055118110236227" right="0.51181102362204722" top="0.74803149606299213" bottom="0.74803149606299213" header="0.31496062992125984" footer="0.31496062992125984"/>
  <pageSetup paperSize="9" scale="73" orientation="landscape" horizontalDpi="300" verticalDpi="300" r:id="rId1"/>
  <headerFooter alignWithMargins="0"/>
  <ignoredErrors>
    <ignoredError sqref="B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0D45-C543-40D1-90A6-3B44348A039F}">
  <sheetPr>
    <tabColor rgb="FFFFC000"/>
    <pageSetUpPr fitToPage="1"/>
  </sheetPr>
  <dimension ref="A1:AA17"/>
  <sheetViews>
    <sheetView view="pageBreakPreview" zoomScale="85" zoomScaleNormal="100" zoomScaleSheetLayoutView="85" workbookViewId="0">
      <selection activeCell="AI15" sqref="AI15"/>
    </sheetView>
  </sheetViews>
  <sheetFormatPr defaultColWidth="9" defaultRowHeight="13" x14ac:dyDescent="0.2"/>
  <cols>
    <col min="1" max="1" width="18.26953125" style="92" customWidth="1"/>
    <col min="2" max="18" width="3.90625" style="92" customWidth="1"/>
    <col min="19" max="25" width="3.08984375" style="92" customWidth="1"/>
    <col min="26" max="16384" width="9" style="92"/>
  </cols>
  <sheetData>
    <row r="1" spans="1:27" ht="34.5" customHeight="1" x14ac:dyDescent="0.2">
      <c r="A1" s="235" t="s">
        <v>129</v>
      </c>
      <c r="B1" s="235"/>
      <c r="C1" s="235"/>
      <c r="D1" s="235"/>
      <c r="E1" s="235"/>
      <c r="F1" s="235"/>
      <c r="G1" s="235"/>
      <c r="H1" s="235"/>
      <c r="I1" s="235"/>
      <c r="J1" s="235"/>
      <c r="K1" s="235"/>
      <c r="L1" s="235"/>
      <c r="M1" s="235"/>
      <c r="N1" s="235"/>
      <c r="O1" s="235"/>
      <c r="P1" s="235"/>
      <c r="Q1" s="235"/>
      <c r="R1" s="235"/>
      <c r="S1" s="235"/>
      <c r="T1" s="235"/>
      <c r="U1" s="235"/>
      <c r="V1" s="235"/>
      <c r="W1" s="235"/>
      <c r="X1" s="235"/>
      <c r="Y1" s="235"/>
    </row>
    <row r="2" spans="1:27" ht="33.75" customHeight="1" x14ac:dyDescent="0.2"/>
    <row r="3" spans="1:27" ht="38.25" customHeight="1" x14ac:dyDescent="0.2">
      <c r="A3" s="93" t="s">
        <v>80</v>
      </c>
      <c r="B3" s="236" t="str">
        <f ca="1">IF(ISBLANK('利用申込書《様式1-1》'!C10),"",INDIRECT("'利用申込書《様式1-1》'!C10"))</f>
        <v/>
      </c>
      <c r="C3" s="237"/>
      <c r="D3" s="237"/>
      <c r="E3" s="237"/>
      <c r="F3" s="237"/>
      <c r="G3" s="237"/>
      <c r="H3" s="237"/>
      <c r="I3" s="237"/>
      <c r="J3" s="237"/>
      <c r="K3" s="237"/>
      <c r="L3" s="237"/>
      <c r="M3" s="237"/>
      <c r="N3" s="237"/>
      <c r="O3" s="237"/>
      <c r="P3" s="237"/>
      <c r="Q3" s="237"/>
      <c r="R3" s="237"/>
      <c r="S3" s="237"/>
      <c r="T3" s="237"/>
      <c r="U3" s="237"/>
      <c r="V3" s="237"/>
      <c r="W3" s="237"/>
      <c r="X3" s="237"/>
      <c r="Y3" s="238"/>
    </row>
    <row r="4" spans="1:27" ht="38.25" customHeight="1" x14ac:dyDescent="0.2">
      <c r="A4" s="93" t="s">
        <v>81</v>
      </c>
      <c r="B4" s="236" t="str">
        <f ca="1">IF(ISBLANK('利用申込書《様式1-1》'!C9),"",INDIRECT("'利用申込書《様式1-1》'!C9"))</f>
        <v/>
      </c>
      <c r="C4" s="237"/>
      <c r="D4" s="237"/>
      <c r="E4" s="237"/>
      <c r="F4" s="237"/>
      <c r="G4" s="237"/>
      <c r="H4" s="237"/>
      <c r="I4" s="237"/>
      <c r="J4" s="237"/>
      <c r="K4" s="237"/>
      <c r="L4" s="237"/>
      <c r="M4" s="237"/>
      <c r="N4" s="237"/>
      <c r="O4" s="237"/>
      <c r="P4" s="237"/>
      <c r="Q4" s="237"/>
      <c r="R4" s="237"/>
      <c r="S4" s="237"/>
      <c r="T4" s="237"/>
      <c r="U4" s="237"/>
      <c r="V4" s="237"/>
      <c r="W4" s="237"/>
      <c r="X4" s="237"/>
      <c r="Y4" s="238"/>
    </row>
    <row r="5" spans="1:27" ht="36.75" customHeight="1" x14ac:dyDescent="0.2">
      <c r="A5" s="103" t="s">
        <v>65</v>
      </c>
      <c r="B5" s="239" t="s">
        <v>179</v>
      </c>
      <c r="C5" s="240"/>
      <c r="D5" s="240"/>
      <c r="E5" s="240"/>
      <c r="F5" s="240"/>
      <c r="G5" s="240"/>
      <c r="H5" s="240"/>
      <c r="I5" s="240"/>
      <c r="J5" s="240"/>
      <c r="K5" s="240"/>
      <c r="L5" s="240"/>
      <c r="M5" s="240"/>
      <c r="N5" s="240"/>
      <c r="O5" s="240"/>
      <c r="P5" s="240"/>
      <c r="Q5" s="240"/>
      <c r="R5" s="240"/>
      <c r="S5" s="240"/>
      <c r="T5" s="240"/>
      <c r="U5" s="240"/>
      <c r="V5" s="240"/>
      <c r="W5" s="240"/>
      <c r="X5" s="240"/>
      <c r="Y5" s="241"/>
    </row>
    <row r="6" spans="1:27" ht="37.5" hidden="1" customHeight="1" x14ac:dyDescent="0.2">
      <c r="A6" s="95" t="s">
        <v>84</v>
      </c>
      <c r="B6" s="257"/>
      <c r="C6" s="258"/>
      <c r="D6" s="258"/>
      <c r="E6" s="258"/>
      <c r="F6" s="258"/>
      <c r="G6" s="258"/>
      <c r="H6" s="258"/>
      <c r="I6" s="258"/>
      <c r="J6" s="258"/>
      <c r="K6" s="258"/>
      <c r="L6" s="258"/>
      <c r="M6" s="258"/>
      <c r="N6" s="258"/>
      <c r="O6" s="258"/>
      <c r="P6" s="258"/>
      <c r="Q6" s="258"/>
      <c r="R6" s="258"/>
      <c r="S6" s="258"/>
      <c r="T6" s="258"/>
      <c r="U6" s="258"/>
      <c r="V6" s="258"/>
      <c r="W6" s="258"/>
      <c r="X6" s="258"/>
      <c r="Y6" s="259"/>
      <c r="AA6" s="96"/>
    </row>
    <row r="7" spans="1:27" ht="33.75" customHeight="1" x14ac:dyDescent="0.2"/>
    <row r="8" spans="1:27" ht="33.75" customHeight="1" x14ac:dyDescent="0.2"/>
    <row r="9" spans="1:27" ht="29.25" customHeight="1" x14ac:dyDescent="0.2">
      <c r="A9" s="263" t="s">
        <v>86</v>
      </c>
      <c r="B9" s="264"/>
      <c r="C9" s="264"/>
      <c r="D9" s="264"/>
      <c r="E9" s="264"/>
      <c r="F9" s="264"/>
      <c r="G9" s="264"/>
      <c r="H9" s="264"/>
      <c r="I9" s="264"/>
      <c r="J9" s="264"/>
      <c r="K9" s="264"/>
      <c r="L9" s="264"/>
      <c r="M9" s="264"/>
      <c r="N9" s="264"/>
      <c r="O9" s="264"/>
      <c r="P9" s="264"/>
      <c r="Q9" s="264"/>
      <c r="R9" s="264"/>
      <c r="S9" s="264"/>
      <c r="T9" s="264"/>
      <c r="U9" s="264"/>
      <c r="V9" s="264"/>
      <c r="W9" s="264"/>
      <c r="X9" s="264"/>
      <c r="Y9" s="265"/>
    </row>
    <row r="10" spans="1:27" ht="37.5" hidden="1" customHeight="1" x14ac:dyDescent="0.2">
      <c r="A10" s="247" t="s">
        <v>166</v>
      </c>
      <c r="B10" s="248"/>
      <c r="C10" s="248"/>
      <c r="D10" s="248"/>
      <c r="E10" s="248"/>
      <c r="F10" s="248"/>
      <c r="G10" s="248"/>
      <c r="H10" s="249">
        <f>SUM(利用料金計算書!G14:'利用料金計算書'!G15)+SUM(利用料金計算書!G25:'利用料金計算書'!G26)</f>
        <v>0</v>
      </c>
      <c r="I10" s="249"/>
      <c r="J10" s="249"/>
      <c r="K10" s="249"/>
      <c r="L10" s="249"/>
      <c r="M10" s="249"/>
      <c r="N10" s="249"/>
      <c r="O10" s="249"/>
      <c r="P10" s="249"/>
      <c r="Q10" s="249"/>
      <c r="R10" s="249"/>
      <c r="S10" s="249"/>
      <c r="T10" s="249"/>
      <c r="U10" s="249"/>
      <c r="V10" s="249"/>
      <c r="W10" s="249"/>
      <c r="X10" s="249"/>
      <c r="Y10" s="249"/>
    </row>
    <row r="11" spans="1:27" ht="37.5" customHeight="1" x14ac:dyDescent="0.2">
      <c r="A11" s="250" t="s">
        <v>160</v>
      </c>
      <c r="B11" s="251"/>
      <c r="C11" s="251"/>
      <c r="D11" s="251"/>
      <c r="E11" s="251"/>
      <c r="F11" s="251"/>
      <c r="G11" s="252"/>
      <c r="H11" s="253" t="str">
        <f ca="1">IF(ISBLANK('請求先の情報《様式1-3》'!D26),"",INDIRECT("'請求先の情報《様式1-3》'!D26"))</f>
        <v/>
      </c>
      <c r="I11" s="254"/>
      <c r="J11" s="254"/>
      <c r="K11" s="254"/>
      <c r="L11" s="254"/>
      <c r="M11" s="254"/>
      <c r="N11" s="254"/>
      <c r="O11" s="254"/>
      <c r="P11" s="254"/>
      <c r="Q11" s="254"/>
      <c r="R11" s="254"/>
      <c r="S11" s="254"/>
      <c r="T11" s="254"/>
      <c r="U11" s="254"/>
      <c r="V11" s="254"/>
      <c r="W11" s="254"/>
      <c r="X11" s="254"/>
      <c r="Y11" s="255"/>
    </row>
    <row r="12" spans="1:27" ht="37.5" customHeight="1" x14ac:dyDescent="0.2">
      <c r="A12" s="242" t="s">
        <v>85</v>
      </c>
      <c r="B12" s="242"/>
      <c r="C12" s="242"/>
      <c r="D12" s="242"/>
      <c r="E12" s="242"/>
      <c r="F12" s="242"/>
      <c r="G12" s="242"/>
      <c r="H12" s="243" t="str">
        <f ca="1">IF(ISBLANK('請求先の情報《様式1-3》'!D27),"",INDIRECT("'請求先の情報《様式1-3》'!D27"))</f>
        <v/>
      </c>
      <c r="I12" s="243"/>
      <c r="J12" s="243"/>
      <c r="K12" s="243"/>
      <c r="L12" s="243"/>
      <c r="M12" s="243"/>
      <c r="N12" s="243"/>
      <c r="O12" s="243"/>
      <c r="P12" s="243"/>
      <c r="Q12" s="243"/>
      <c r="R12" s="243"/>
      <c r="S12" s="243"/>
      <c r="T12" s="243"/>
      <c r="U12" s="243"/>
      <c r="V12" s="243"/>
      <c r="W12" s="243"/>
      <c r="X12" s="243"/>
      <c r="Y12" s="243"/>
    </row>
    <row r="13" spans="1:27" ht="37.5" customHeight="1" x14ac:dyDescent="0.2">
      <c r="A13" s="242" t="s">
        <v>70</v>
      </c>
      <c r="B13" s="242"/>
      <c r="C13" s="242"/>
      <c r="D13" s="242"/>
      <c r="E13" s="242"/>
      <c r="F13" s="242"/>
      <c r="G13" s="242"/>
      <c r="H13" s="243" t="str">
        <f ca="1">IF(ISBLANK('請求先の情報《様式1-3》'!D28),"",INDIRECT("'請求先の情報《様式1-3》'!D28"))</f>
        <v/>
      </c>
      <c r="I13" s="243"/>
      <c r="J13" s="243"/>
      <c r="K13" s="243"/>
      <c r="L13" s="243"/>
      <c r="M13" s="243"/>
      <c r="N13" s="243"/>
      <c r="O13" s="243"/>
      <c r="P13" s="243"/>
      <c r="Q13" s="243"/>
      <c r="R13" s="243"/>
      <c r="S13" s="243"/>
      <c r="T13" s="243"/>
      <c r="U13" s="243"/>
      <c r="V13" s="243"/>
      <c r="W13" s="243"/>
      <c r="X13" s="243"/>
      <c r="Y13" s="243"/>
    </row>
    <row r="14" spans="1:27" ht="37.5" customHeight="1" x14ac:dyDescent="0.2">
      <c r="A14" s="190"/>
      <c r="B14" s="190"/>
      <c r="C14" s="190"/>
      <c r="D14" s="190"/>
      <c r="E14" s="190"/>
      <c r="F14" s="190"/>
      <c r="G14" s="190"/>
      <c r="H14" s="191"/>
      <c r="I14" s="191"/>
      <c r="J14" s="191"/>
      <c r="K14" s="191"/>
      <c r="L14" s="191"/>
      <c r="M14" s="191"/>
      <c r="N14" s="191"/>
      <c r="O14" s="191"/>
      <c r="P14" s="191"/>
      <c r="Q14" s="191"/>
      <c r="R14" s="191"/>
      <c r="S14" s="191"/>
      <c r="T14" s="191"/>
      <c r="U14" s="191"/>
      <c r="V14" s="191"/>
      <c r="W14" s="191"/>
      <c r="X14" s="191"/>
      <c r="Y14" s="191"/>
    </row>
    <row r="15" spans="1:27" ht="37.5" customHeight="1" x14ac:dyDescent="0.2">
      <c r="A15" s="242" t="s">
        <v>71</v>
      </c>
      <c r="B15" s="242"/>
      <c r="C15" s="242"/>
      <c r="D15" s="242"/>
      <c r="E15" s="242"/>
      <c r="F15" s="242"/>
      <c r="G15" s="242"/>
      <c r="H15" s="243" t="str">
        <f ca="1">IF(ISBLANK('利用申込書《様式1-1》'!C9),"",INDIRECT("'利用申込書《様式1-1》'!C9"))</f>
        <v/>
      </c>
      <c r="I15" s="243"/>
      <c r="J15" s="243"/>
      <c r="K15" s="243"/>
      <c r="L15" s="243"/>
      <c r="M15" s="243"/>
      <c r="N15" s="243"/>
      <c r="O15" s="243"/>
      <c r="P15" s="243"/>
      <c r="Q15" s="243"/>
      <c r="R15" s="243"/>
      <c r="S15" s="243"/>
      <c r="T15" s="243"/>
      <c r="U15" s="243"/>
      <c r="V15" s="243"/>
      <c r="W15" s="243"/>
      <c r="X15" s="243"/>
      <c r="Y15" s="243"/>
      <c r="AA15" s="96"/>
    </row>
    <row r="16" spans="1:27" ht="37.5" customHeight="1" x14ac:dyDescent="0.2">
      <c r="A16" s="242" t="s">
        <v>126</v>
      </c>
      <c r="B16" s="242"/>
      <c r="C16" s="242"/>
      <c r="D16" s="242"/>
      <c r="E16" s="242"/>
      <c r="F16" s="242"/>
      <c r="G16" s="242"/>
      <c r="H16" s="243" t="str">
        <f ca="1">IF(ISBLANK('請求先の情報《様式1-3》'!D63),"",INDIRECT("'請求先の情報《様式1-3》'!D63"))</f>
        <v/>
      </c>
      <c r="I16" s="243"/>
      <c r="J16" s="243"/>
      <c r="K16" s="243"/>
      <c r="L16" s="243"/>
      <c r="M16" s="243"/>
      <c r="N16" s="243"/>
      <c r="O16" s="243"/>
      <c r="P16" s="243"/>
      <c r="Q16" s="243"/>
      <c r="R16" s="243"/>
      <c r="S16" s="243"/>
      <c r="T16" s="243"/>
      <c r="U16" s="243"/>
      <c r="V16" s="243"/>
      <c r="W16" s="243"/>
      <c r="X16" s="243"/>
      <c r="Y16" s="243"/>
      <c r="AA16" s="96"/>
    </row>
    <row r="17" spans="1:1" x14ac:dyDescent="0.2">
      <c r="A17" s="101" t="s">
        <v>175</v>
      </c>
    </row>
  </sheetData>
  <mergeCells count="18">
    <mergeCell ref="A12:G12"/>
    <mergeCell ref="H12:Y12"/>
    <mergeCell ref="A1:Y1"/>
    <mergeCell ref="B3:Y3"/>
    <mergeCell ref="B4:Y4"/>
    <mergeCell ref="B5:Y5"/>
    <mergeCell ref="B6:Y6"/>
    <mergeCell ref="A9:Y9"/>
    <mergeCell ref="A10:G10"/>
    <mergeCell ref="H10:Y10"/>
    <mergeCell ref="A11:G11"/>
    <mergeCell ref="H11:Y11"/>
    <mergeCell ref="A13:G13"/>
    <mergeCell ref="H13:Y13"/>
    <mergeCell ref="A15:G15"/>
    <mergeCell ref="H15:Y15"/>
    <mergeCell ref="A16:G16"/>
    <mergeCell ref="H16:Y16"/>
  </mergeCells>
  <phoneticPr fontId="5"/>
  <dataValidations count="1">
    <dataValidation type="list" allowBlank="1" showInputMessage="1" showErrorMessage="1" sqref="B5" xr:uid="{5DCBBA01-172A-4CFB-8E9B-B842D4713AC1}">
      <formula1>"1. 運営費交付金,２．寄附金,３．受託研究費等,４．預り補助金,５．間接経費,6. 科学研究費等,7. 私費等"</formula1>
    </dataValidation>
  </dataValidations>
  <printOptions horizontalCentered="1"/>
  <pageMargins left="0.59055118110236227" right="0.51181102362204722" top="0.74803149606299213" bottom="0.74803149606299213" header="0.31496062992125984" footer="0.31496062992125984"/>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Y15"/>
  <sheetViews>
    <sheetView view="pageBreakPreview" zoomScale="85" zoomScaleNormal="100" zoomScaleSheetLayoutView="85" workbookViewId="0">
      <selection activeCell="H15" sqref="H15"/>
    </sheetView>
  </sheetViews>
  <sheetFormatPr defaultColWidth="9" defaultRowHeight="13" x14ac:dyDescent="0.2"/>
  <cols>
    <col min="1" max="1" width="18.26953125" style="97" customWidth="1"/>
    <col min="2" max="18" width="3.90625" style="97" customWidth="1"/>
    <col min="19" max="25" width="3.08984375" style="97" customWidth="1"/>
    <col min="26" max="16384" width="9" style="97"/>
  </cols>
  <sheetData>
    <row r="1" spans="1:25" ht="34.5" customHeight="1" x14ac:dyDescent="0.2">
      <c r="A1" s="235" t="s">
        <v>98</v>
      </c>
      <c r="B1" s="235"/>
      <c r="C1" s="235"/>
      <c r="D1" s="235"/>
      <c r="E1" s="235"/>
      <c r="F1" s="235"/>
      <c r="G1" s="235"/>
      <c r="H1" s="235"/>
      <c r="I1" s="235"/>
      <c r="J1" s="235"/>
      <c r="K1" s="235"/>
      <c r="L1" s="235"/>
      <c r="M1" s="235"/>
      <c r="N1" s="235"/>
      <c r="O1" s="235"/>
      <c r="P1" s="235"/>
      <c r="Q1" s="235"/>
      <c r="R1" s="235"/>
      <c r="S1" s="235"/>
      <c r="T1" s="235"/>
      <c r="U1" s="235"/>
      <c r="V1" s="235"/>
      <c r="W1" s="235"/>
      <c r="X1" s="235"/>
      <c r="Y1" s="235"/>
    </row>
    <row r="2" spans="1:25" ht="34.5" customHeight="1" x14ac:dyDescent="0.2"/>
    <row r="3" spans="1:25" ht="38.25" customHeight="1" x14ac:dyDescent="0.2">
      <c r="A3" s="98" t="s">
        <v>80</v>
      </c>
      <c r="B3" s="266" t="str">
        <f ca="1">IF(ISBLANK('利用申込書《様式1-1》'!C10),"",INDIRECT("'利用申込書《様式1-1》'!C10"))</f>
        <v/>
      </c>
      <c r="C3" s="267"/>
      <c r="D3" s="267"/>
      <c r="E3" s="267"/>
      <c r="F3" s="267"/>
      <c r="G3" s="267"/>
      <c r="H3" s="267"/>
      <c r="I3" s="267"/>
      <c r="J3" s="267"/>
      <c r="K3" s="267"/>
      <c r="L3" s="267"/>
      <c r="M3" s="267"/>
      <c r="N3" s="267"/>
      <c r="O3" s="267"/>
      <c r="P3" s="267"/>
      <c r="Q3" s="267"/>
      <c r="R3" s="267"/>
      <c r="S3" s="267"/>
      <c r="T3" s="267"/>
      <c r="U3" s="267"/>
      <c r="V3" s="267"/>
      <c r="W3" s="267"/>
      <c r="X3" s="267"/>
      <c r="Y3" s="268"/>
    </row>
    <row r="4" spans="1:25" ht="38.25" customHeight="1" x14ac:dyDescent="0.2">
      <c r="A4" s="98" t="s">
        <v>81</v>
      </c>
      <c r="B4" s="266" t="str">
        <f ca="1">IF(ISBLANK('利用申込書《様式1-1》'!C9),"",INDIRECT("'利用申込書《様式1-1》'!C9"))</f>
        <v/>
      </c>
      <c r="C4" s="267"/>
      <c r="D4" s="267"/>
      <c r="E4" s="267"/>
      <c r="F4" s="267"/>
      <c r="G4" s="267"/>
      <c r="H4" s="267"/>
      <c r="I4" s="267"/>
      <c r="J4" s="267"/>
      <c r="K4" s="267"/>
      <c r="L4" s="267"/>
      <c r="M4" s="267"/>
      <c r="N4" s="267"/>
      <c r="O4" s="267"/>
      <c r="P4" s="267"/>
      <c r="Q4" s="267"/>
      <c r="R4" s="267"/>
      <c r="S4" s="267"/>
      <c r="T4" s="267"/>
      <c r="U4" s="267"/>
      <c r="V4" s="267"/>
      <c r="W4" s="267"/>
      <c r="X4" s="267"/>
      <c r="Y4" s="268"/>
    </row>
    <row r="5" spans="1:25" ht="38.25" customHeight="1" x14ac:dyDescent="0.2">
      <c r="A5" s="110" t="s">
        <v>65</v>
      </c>
      <c r="B5" s="269"/>
      <c r="C5" s="269"/>
      <c r="D5" s="269"/>
      <c r="E5" s="269"/>
      <c r="F5" s="269"/>
      <c r="G5" s="269"/>
      <c r="H5" s="269"/>
      <c r="I5" s="269"/>
      <c r="J5" s="269"/>
      <c r="K5" s="269"/>
      <c r="L5" s="269"/>
      <c r="M5" s="269"/>
      <c r="N5" s="269"/>
      <c r="O5" s="269"/>
      <c r="P5" s="269"/>
      <c r="Q5" s="269"/>
      <c r="R5" s="269"/>
      <c r="S5" s="269"/>
      <c r="T5" s="269"/>
      <c r="U5" s="269"/>
      <c r="V5" s="269"/>
      <c r="W5" s="269"/>
      <c r="X5" s="269"/>
      <c r="Y5" s="269"/>
    </row>
    <row r="6" spans="1:25" ht="33.75" customHeight="1" x14ac:dyDescent="0.2"/>
    <row r="7" spans="1:25" ht="33.75" customHeight="1" x14ac:dyDescent="0.2"/>
    <row r="8" spans="1:25" ht="29.25" customHeight="1" x14ac:dyDescent="0.2">
      <c r="A8" s="263" t="s">
        <v>86</v>
      </c>
      <c r="B8" s="264"/>
      <c r="C8" s="264"/>
      <c r="D8" s="264"/>
      <c r="E8" s="264"/>
      <c r="F8" s="264"/>
      <c r="G8" s="264"/>
      <c r="H8" s="264"/>
      <c r="I8" s="264"/>
      <c r="J8" s="264"/>
      <c r="K8" s="264"/>
      <c r="L8" s="264"/>
      <c r="M8" s="264"/>
      <c r="N8" s="264"/>
      <c r="O8" s="264"/>
      <c r="P8" s="264"/>
      <c r="Q8" s="264"/>
      <c r="R8" s="264"/>
      <c r="S8" s="264"/>
      <c r="T8" s="264"/>
      <c r="U8" s="264"/>
      <c r="V8" s="264"/>
      <c r="W8" s="264"/>
      <c r="X8" s="264"/>
      <c r="Y8" s="265"/>
    </row>
    <row r="9" spans="1:25" ht="37.5" customHeight="1" x14ac:dyDescent="0.2">
      <c r="A9" s="272" t="s">
        <v>168</v>
      </c>
      <c r="B9" s="272"/>
      <c r="C9" s="272"/>
      <c r="D9" s="272"/>
      <c r="E9" s="272"/>
      <c r="F9" s="272"/>
      <c r="G9" s="272"/>
      <c r="H9" s="271" t="str">
        <f ca="1">IF(ISBLANK('請求先の情報《様式1-3》'!D26),"",INDIRECT("'請求先の情報《様式1-3》'!D26"))</f>
        <v/>
      </c>
      <c r="I9" s="271"/>
      <c r="J9" s="271"/>
      <c r="K9" s="271"/>
      <c r="L9" s="271"/>
      <c r="M9" s="271"/>
      <c r="N9" s="271"/>
      <c r="O9" s="271"/>
      <c r="P9" s="271"/>
      <c r="Q9" s="271"/>
      <c r="R9" s="271"/>
      <c r="S9" s="271"/>
      <c r="T9" s="271"/>
      <c r="U9" s="271"/>
      <c r="V9" s="271"/>
      <c r="W9" s="271"/>
      <c r="X9" s="271"/>
      <c r="Y9" s="271"/>
    </row>
    <row r="10" spans="1:25" ht="37.5" customHeight="1" x14ac:dyDescent="0.2">
      <c r="A10" s="273" t="s">
        <v>87</v>
      </c>
      <c r="B10" s="273"/>
      <c r="C10" s="273"/>
      <c r="D10" s="273"/>
      <c r="E10" s="273"/>
      <c r="F10" s="273"/>
      <c r="G10" s="273"/>
      <c r="H10" s="274" t="str">
        <f ca="1">IF(ISBLANK('請求先の情報《様式1-3》'!D27),"",INDIRECT("'請求先の情報《様式1-3》'!D27"))</f>
        <v/>
      </c>
      <c r="I10" s="275"/>
      <c r="J10" s="275"/>
      <c r="K10" s="275"/>
      <c r="L10" s="275"/>
      <c r="M10" s="275"/>
      <c r="N10" s="275"/>
      <c r="O10" s="275"/>
      <c r="P10" s="275"/>
      <c r="Q10" s="275"/>
      <c r="R10" s="275"/>
      <c r="S10" s="275"/>
      <c r="T10" s="275"/>
      <c r="U10" s="275"/>
      <c r="V10" s="275"/>
      <c r="W10" s="275"/>
      <c r="X10" s="275"/>
      <c r="Y10" s="276"/>
    </row>
    <row r="11" spans="1:25" ht="37.5" customHeight="1" x14ac:dyDescent="0.2">
      <c r="A11" s="273" t="s">
        <v>70</v>
      </c>
      <c r="B11" s="273"/>
      <c r="C11" s="273"/>
      <c r="D11" s="273"/>
      <c r="E11" s="273"/>
      <c r="F11" s="273"/>
      <c r="G11" s="273"/>
      <c r="H11" s="271" t="str">
        <f ca="1">IF(ISBLANK('請求先の情報《様式1-3》'!D28),"",INDIRECT("'請求先の情報《様式1-3》'!D28"))</f>
        <v/>
      </c>
      <c r="I11" s="271"/>
      <c r="J11" s="271"/>
      <c r="K11" s="271"/>
      <c r="L11" s="271"/>
      <c r="M11" s="271"/>
      <c r="N11" s="271"/>
      <c r="O11" s="271"/>
      <c r="P11" s="271"/>
      <c r="Q11" s="271"/>
      <c r="R11" s="271"/>
      <c r="S11" s="271"/>
      <c r="T11" s="271"/>
      <c r="U11" s="271"/>
      <c r="V11" s="271"/>
      <c r="W11" s="271"/>
      <c r="X11" s="271"/>
      <c r="Y11" s="271"/>
    </row>
    <row r="12" spans="1:25" ht="34.5" customHeight="1" x14ac:dyDescent="0.2"/>
    <row r="13" spans="1:25" ht="37.5" customHeight="1" x14ac:dyDescent="0.2">
      <c r="A13" s="270" t="s">
        <v>71</v>
      </c>
      <c r="B13" s="270"/>
      <c r="C13" s="270"/>
      <c r="D13" s="270"/>
      <c r="E13" s="270"/>
      <c r="F13" s="270"/>
      <c r="G13" s="270"/>
      <c r="H13" s="271" t="str">
        <f ca="1">IF(ISBLANK('利用申込書《様式1-1》'!C9),"",INDIRECT("'利用申込書《様式1-1》'!C9"))</f>
        <v/>
      </c>
      <c r="I13" s="271"/>
      <c r="J13" s="271"/>
      <c r="K13" s="271"/>
      <c r="L13" s="271"/>
      <c r="M13" s="271"/>
      <c r="N13" s="271"/>
      <c r="O13" s="271"/>
      <c r="P13" s="271"/>
      <c r="Q13" s="271"/>
      <c r="R13" s="271"/>
      <c r="S13" s="271"/>
      <c r="T13" s="271"/>
      <c r="U13" s="271"/>
      <c r="V13" s="271"/>
      <c r="W13" s="271"/>
      <c r="X13" s="271"/>
      <c r="Y13" s="271"/>
    </row>
    <row r="14" spans="1:25" ht="33.75" customHeight="1" x14ac:dyDescent="0.2">
      <c r="A14" s="270" t="s">
        <v>127</v>
      </c>
      <c r="B14" s="270"/>
      <c r="C14" s="270"/>
      <c r="D14" s="270"/>
      <c r="E14" s="270"/>
      <c r="F14" s="270"/>
      <c r="G14" s="270"/>
      <c r="H14" s="271" t="str">
        <f ca="1">IF(ISBLANK('請求先の情報《様式1-3》'!D63),"",INDIRECT("'請求先の情報《様式1-3》'!D63"))</f>
        <v/>
      </c>
      <c r="I14" s="271"/>
      <c r="J14" s="271"/>
      <c r="K14" s="271"/>
      <c r="L14" s="271"/>
      <c r="M14" s="271"/>
      <c r="N14" s="271"/>
      <c r="O14" s="271"/>
      <c r="P14" s="271"/>
      <c r="Q14" s="271"/>
      <c r="R14" s="271"/>
      <c r="S14" s="271"/>
      <c r="T14" s="271"/>
      <c r="U14" s="271"/>
      <c r="V14" s="271"/>
      <c r="W14" s="271"/>
      <c r="X14" s="271"/>
      <c r="Y14" s="271"/>
    </row>
    <row r="15" spans="1:25" x14ac:dyDescent="0.2">
      <c r="A15" s="102" t="s">
        <v>175</v>
      </c>
    </row>
  </sheetData>
  <mergeCells count="15">
    <mergeCell ref="A13:G13"/>
    <mergeCell ref="H13:Y13"/>
    <mergeCell ref="A14:G14"/>
    <mergeCell ref="H14:Y14"/>
    <mergeCell ref="A9:G9"/>
    <mergeCell ref="H9:Y9"/>
    <mergeCell ref="A10:G10"/>
    <mergeCell ref="H10:Y10"/>
    <mergeCell ref="A11:G11"/>
    <mergeCell ref="H11:Y11"/>
    <mergeCell ref="A1:Y1"/>
    <mergeCell ref="B3:Y3"/>
    <mergeCell ref="B4:Y4"/>
    <mergeCell ref="B5:Y5"/>
    <mergeCell ref="A8:Y8"/>
  </mergeCells>
  <phoneticPr fontId="5"/>
  <dataValidations count="1">
    <dataValidation type="list" allowBlank="1" showInputMessage="1" showErrorMessage="1" sqref="B5:Y5" xr:uid="{00000000-0002-0000-0100-000000000000}">
      <formula1>"1. 所属機関などでの支払,2. 私費"</formula1>
    </dataValidation>
  </dataValidations>
  <printOptions horizontalCentered="1"/>
  <pageMargins left="0.59055118110236227" right="0.51181102362204722" top="0.74803149606299213" bottom="0.74803149606299213" header="0.31496062992125984" footer="0.31496062992125984"/>
  <pageSetup paperSize="9" scale="8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sheetPr>
  <dimension ref="A1:J24"/>
  <sheetViews>
    <sheetView topLeftCell="A5" zoomScale="130" zoomScaleNormal="130" workbookViewId="0">
      <selection activeCell="K15" sqref="K15"/>
    </sheetView>
  </sheetViews>
  <sheetFormatPr defaultColWidth="12.90625" defaultRowHeight="13" x14ac:dyDescent="0.2"/>
  <cols>
    <col min="1" max="1" width="13.453125" style="1" customWidth="1"/>
    <col min="2" max="2" width="13.90625" style="1" customWidth="1"/>
    <col min="3" max="3" width="15.36328125" style="1" customWidth="1"/>
    <col min="4" max="4" width="13.36328125" style="1" customWidth="1"/>
    <col min="5" max="5" width="14.7265625" style="1" customWidth="1"/>
    <col min="6" max="6" width="14.36328125" style="1" customWidth="1"/>
    <col min="7" max="7" width="9.6328125" style="1" customWidth="1"/>
    <col min="8" max="8" width="19.90625" style="1" customWidth="1"/>
    <col min="9" max="9" width="17.36328125" style="11" customWidth="1"/>
    <col min="10" max="11" width="12.90625" style="1"/>
    <col min="12" max="13" width="6.36328125" style="1" customWidth="1"/>
    <col min="14" max="16384" width="12.90625" style="1"/>
  </cols>
  <sheetData>
    <row r="1" spans="1:10" ht="37.5" customHeight="1" thickBot="1" x14ac:dyDescent="0.25">
      <c r="A1" s="277" t="s">
        <v>73</v>
      </c>
      <c r="B1" s="277"/>
      <c r="C1" s="277"/>
      <c r="D1" s="277"/>
      <c r="E1" s="277"/>
      <c r="F1" s="277"/>
      <c r="G1" s="277"/>
      <c r="H1" s="277"/>
    </row>
    <row r="2" spans="1:10" ht="14.15" customHeight="1" x14ac:dyDescent="0.2">
      <c r="B2" s="278" t="s">
        <v>77</v>
      </c>
      <c r="C2" s="278"/>
      <c r="D2" s="278"/>
      <c r="E2" s="278"/>
      <c r="F2" s="280" t="s">
        <v>26</v>
      </c>
      <c r="G2" s="202" t="s">
        <v>27</v>
      </c>
      <c r="H2" s="28"/>
      <c r="J2"/>
    </row>
    <row r="3" spans="1:10" ht="14.15" customHeight="1" thickBot="1" x14ac:dyDescent="0.25">
      <c r="B3" s="280" t="s">
        <v>76</v>
      </c>
      <c r="C3" s="280"/>
      <c r="D3" s="280"/>
      <c r="E3" s="280"/>
      <c r="F3" s="281"/>
      <c r="G3" s="29" t="s">
        <v>29</v>
      </c>
      <c r="H3" s="30"/>
      <c r="I3" s="25"/>
    </row>
    <row r="4" spans="1:10" ht="9" customHeight="1" x14ac:dyDescent="0.2">
      <c r="B4" s="13"/>
      <c r="C4" s="13"/>
      <c r="D4" s="13"/>
      <c r="E4" s="13"/>
      <c r="F4" s="14"/>
      <c r="G4" s="12"/>
      <c r="H4" s="4"/>
      <c r="I4" s="25"/>
    </row>
    <row r="5" spans="1:10" s="11" customFormat="1" ht="12.75" customHeight="1" x14ac:dyDescent="0.2">
      <c r="A5" s="279" t="s">
        <v>79</v>
      </c>
      <c r="B5" s="279"/>
      <c r="C5" s="279"/>
      <c r="E5" s="24"/>
      <c r="I5" s="25"/>
    </row>
    <row r="6" spans="1:10" s="11" customFormat="1" ht="12.75" customHeight="1" x14ac:dyDescent="0.2">
      <c r="A6" s="11" t="s">
        <v>78</v>
      </c>
    </row>
    <row r="7" spans="1:10" ht="6.75" customHeight="1" x14ac:dyDescent="0.2"/>
    <row r="8" spans="1:10" ht="9.75" customHeight="1" thickBot="1" x14ac:dyDescent="0.25"/>
    <row r="9" spans="1:10" ht="21" customHeight="1" x14ac:dyDescent="0.2">
      <c r="A9" s="289" t="s">
        <v>10</v>
      </c>
      <c r="B9" s="19" t="s">
        <v>13</v>
      </c>
      <c r="C9" s="295"/>
      <c r="D9" s="296"/>
      <c r="E9" s="296"/>
      <c r="F9" s="297"/>
      <c r="G9" s="49" t="s">
        <v>58</v>
      </c>
      <c r="H9" s="48"/>
      <c r="I9" s="31"/>
    </row>
    <row r="10" spans="1:10" ht="20.25" customHeight="1" x14ac:dyDescent="0.2">
      <c r="A10" s="290"/>
      <c r="B10" s="20" t="s">
        <v>32</v>
      </c>
      <c r="C10" s="285"/>
      <c r="D10" s="286"/>
      <c r="E10" s="286"/>
      <c r="F10" s="286"/>
      <c r="G10" s="287"/>
      <c r="H10" s="288"/>
      <c r="I10" s="32"/>
    </row>
    <row r="11" spans="1:10" ht="21.75" customHeight="1" x14ac:dyDescent="0.2">
      <c r="A11" s="290"/>
      <c r="B11" s="20" t="s">
        <v>11</v>
      </c>
      <c r="C11" s="308"/>
      <c r="D11" s="309"/>
      <c r="E11" s="309"/>
      <c r="F11" s="309"/>
      <c r="G11" s="309"/>
      <c r="H11" s="310"/>
      <c r="I11" s="32"/>
    </row>
    <row r="12" spans="1:10" ht="20.25" customHeight="1" x14ac:dyDescent="0.2">
      <c r="A12" s="290"/>
      <c r="B12" s="20" t="s">
        <v>2</v>
      </c>
      <c r="C12" s="292"/>
      <c r="D12" s="293"/>
      <c r="E12" s="293"/>
      <c r="F12" s="293"/>
      <c r="G12" s="293"/>
      <c r="H12" s="294"/>
    </row>
    <row r="13" spans="1:10" ht="21.75" customHeight="1" x14ac:dyDescent="0.2">
      <c r="A13" s="291"/>
      <c r="B13" s="20" t="s">
        <v>5</v>
      </c>
      <c r="C13" s="320"/>
      <c r="D13" s="321"/>
      <c r="E13" s="321"/>
      <c r="F13" s="321"/>
      <c r="G13" s="321"/>
      <c r="H13" s="322"/>
    </row>
    <row r="14" spans="1:10" ht="21.75" customHeight="1" x14ac:dyDescent="0.2">
      <c r="A14" s="15" t="s">
        <v>21</v>
      </c>
      <c r="B14" s="115"/>
      <c r="C14" s="315" t="s">
        <v>19</v>
      </c>
      <c r="D14" s="315"/>
      <c r="E14" s="22" t="s">
        <v>12</v>
      </c>
      <c r="F14" s="9"/>
      <c r="G14" s="323"/>
      <c r="H14" s="324"/>
      <c r="I14" s="35">
        <f>IF(AND(LEN(C10)&gt;LEN(SUBSTITUTE(C10,"院理","")),H14="学内"),"理学系",H14)</f>
        <v>0</v>
      </c>
    </row>
    <row r="15" spans="1:10" s="2" customFormat="1" ht="36.75" customHeight="1" x14ac:dyDescent="0.2">
      <c r="A15" s="311" t="s">
        <v>114</v>
      </c>
      <c r="B15" s="312"/>
      <c r="C15" s="316"/>
      <c r="D15" s="317"/>
      <c r="E15" s="318"/>
      <c r="F15" s="318"/>
      <c r="G15" s="318"/>
      <c r="H15" s="319"/>
      <c r="I15" s="33"/>
    </row>
    <row r="16" spans="1:10" ht="22.5" customHeight="1" x14ac:dyDescent="0.2">
      <c r="A16" s="15" t="s">
        <v>22</v>
      </c>
      <c r="B16" s="16" t="s">
        <v>4</v>
      </c>
      <c r="C16" s="107"/>
      <c r="E16" s="108" t="s">
        <v>17</v>
      </c>
      <c r="F16" s="109"/>
      <c r="G16" s="334"/>
      <c r="H16" s="335"/>
      <c r="I16" s="34"/>
    </row>
    <row r="17" spans="1:9" ht="22.5" customHeight="1" x14ac:dyDescent="0.2">
      <c r="A17" s="15" t="s">
        <v>8</v>
      </c>
      <c r="B17" s="50"/>
      <c r="C17" s="10" t="s">
        <v>9</v>
      </c>
      <c r="D17" s="90" t="s">
        <v>56</v>
      </c>
      <c r="E17" s="89"/>
      <c r="F17" s="17" t="s">
        <v>30</v>
      </c>
      <c r="G17" s="203">
        <f>DATEDIF(C16,F16,"D")+1</f>
        <v>1</v>
      </c>
      <c r="H17" s="18" t="s">
        <v>18</v>
      </c>
    </row>
    <row r="18" spans="1:9" ht="36" x14ac:dyDescent="0.2">
      <c r="A18" s="325" t="s">
        <v>91</v>
      </c>
      <c r="B18" s="105" t="s">
        <v>92</v>
      </c>
      <c r="C18" s="116"/>
      <c r="D18" s="104" t="s">
        <v>90</v>
      </c>
      <c r="E18" s="117"/>
      <c r="F18" s="106" t="s">
        <v>95</v>
      </c>
      <c r="G18" s="327"/>
      <c r="H18" s="328"/>
      <c r="I18" s="34"/>
    </row>
    <row r="19" spans="1:9" ht="26.25" customHeight="1" x14ac:dyDescent="0.2">
      <c r="A19" s="326"/>
      <c r="B19" s="329" t="s">
        <v>93</v>
      </c>
      <c r="C19" s="330"/>
      <c r="D19" s="314"/>
      <c r="E19" s="331"/>
      <c r="F19" s="332"/>
      <c r="G19" s="332"/>
      <c r="H19" s="333"/>
      <c r="I19" s="34"/>
    </row>
    <row r="20" spans="1:9" s="2" customFormat="1" ht="30" customHeight="1" x14ac:dyDescent="0.2">
      <c r="A20" s="313" t="s">
        <v>94</v>
      </c>
      <c r="B20" s="314"/>
      <c r="C20" s="282"/>
      <c r="D20" s="283"/>
      <c r="E20" s="283"/>
      <c r="F20" s="283"/>
      <c r="G20" s="283"/>
      <c r="H20" s="284"/>
      <c r="I20" s="33"/>
    </row>
    <row r="21" spans="1:9" ht="23.25" customHeight="1" x14ac:dyDescent="0.2">
      <c r="A21" s="298" t="s">
        <v>96</v>
      </c>
      <c r="B21" s="299"/>
      <c r="C21" s="21" t="s">
        <v>7</v>
      </c>
      <c r="D21" s="302"/>
      <c r="E21" s="303"/>
      <c r="F21" s="303"/>
      <c r="G21" s="303"/>
      <c r="H21" s="304"/>
      <c r="I21" s="33"/>
    </row>
    <row r="22" spans="1:9" ht="22.5" customHeight="1" thickBot="1" x14ac:dyDescent="0.25">
      <c r="A22" s="300"/>
      <c r="B22" s="301"/>
      <c r="C22" s="23" t="s">
        <v>3</v>
      </c>
      <c r="D22" s="305"/>
      <c r="E22" s="306"/>
      <c r="F22" s="306"/>
      <c r="G22" s="306"/>
      <c r="H22" s="307"/>
    </row>
    <row r="23" spans="1:9" x14ac:dyDescent="0.2">
      <c r="A23" s="100" t="s">
        <v>175</v>
      </c>
    </row>
    <row r="24" spans="1:9" x14ac:dyDescent="0.2">
      <c r="I24" s="1"/>
    </row>
  </sheetData>
  <mergeCells count="25">
    <mergeCell ref="A21:B22"/>
    <mergeCell ref="D21:H21"/>
    <mergeCell ref="D22:H22"/>
    <mergeCell ref="C11:H11"/>
    <mergeCell ref="A15:B15"/>
    <mergeCell ref="A20:B20"/>
    <mergeCell ref="C14:D14"/>
    <mergeCell ref="C15:H15"/>
    <mergeCell ref="C13:H13"/>
    <mergeCell ref="G14:H14"/>
    <mergeCell ref="A18:A19"/>
    <mergeCell ref="G18:H18"/>
    <mergeCell ref="B19:D19"/>
    <mergeCell ref="E19:H19"/>
    <mergeCell ref="G16:H16"/>
    <mergeCell ref="A1:H1"/>
    <mergeCell ref="B2:E2"/>
    <mergeCell ref="A5:C5"/>
    <mergeCell ref="F2:F3"/>
    <mergeCell ref="C20:H20"/>
    <mergeCell ref="C10:H10"/>
    <mergeCell ref="B3:E3"/>
    <mergeCell ref="A9:A13"/>
    <mergeCell ref="C12:H12"/>
    <mergeCell ref="C9:F9"/>
  </mergeCells>
  <phoneticPr fontId="5"/>
  <dataValidations xWindow="753" yWindow="497" count="11">
    <dataValidation type="list" errorStyle="warning" allowBlank="1" showInputMessage="1" showErrorMessage="1" promptTitle="利用目的" prompt="利用目的をリストより選択して下さい。" sqref="F14" xr:uid="{00000000-0002-0000-0200-000000000000}">
      <formula1>"観測,開発,研究,実習,セミナー,その他,リストより選択"</formula1>
    </dataValidation>
    <dataValidation errorStyle="information" allowBlank="1" sqref="I10" xr:uid="{00000000-0002-0000-0200-000001000000}"/>
    <dataValidation operator="greaterThan" allowBlank="1" showErrorMessage="1" errorTitle="無効なデータ入力です。" error="正しい日付を2008.11.1のように入力願います。" promptTitle="利用開始日を入力" prompt="2008.11.1のような形式で記入して下さい。（年は省略可能です）" sqref="E16 E19" xr:uid="{00000000-0002-0000-0200-000002000000}"/>
    <dataValidation operator="greaterThanOrEqual" allowBlank="1" showErrorMessage="1" errorTitle="無効なデータ入力です" error="正しい日付を2008.11.1のように入力願います。" promptTitle="利用終了日を入力" prompt="2008.11.1のような形式で記入して下さい。（年は省略可能です）" sqref="I18:I19 I16" xr:uid="{00000000-0002-0000-0200-000003000000}"/>
    <dataValidation allowBlank="1" promptTitle="利用区分" prompt="学内・学外を選択して下さい。" sqref="I14" xr:uid="{00000000-0002-0000-0200-000004000000}"/>
    <dataValidation type="list" allowBlank="1" sqref="H2" xr:uid="{00000000-0002-0000-0200-000005000000}">
      <formula1>"　,採択,不採択"</formula1>
    </dataValidation>
    <dataValidation type="list" allowBlank="1" showInputMessage="1" showErrorMessage="1" promptTitle="送迎希望" prompt="送迎希望の有り無しを選択してください" sqref="E17" xr:uid="{00000000-0002-0000-0200-000006000000}">
      <formula1>"有り,無し,リストより選択"</formula1>
    </dataValidation>
    <dataValidation type="date" operator="greaterThan" allowBlank="1" showInputMessage="1" showErrorMessage="1" errorTitle="無効なデータ入力です。" error="正しい日付を2011/4/1のように入力願います。" promptTitle="利用開始日を入力" prompt="2011/4/1のような形式で記入して下さい。（年は省略可能です）" sqref="C16" xr:uid="{00000000-0002-0000-0200-000007000000}">
      <formula1>39172</formula1>
    </dataValidation>
    <dataValidation type="date" operator="greaterThan" allowBlank="1" showInputMessage="1" showErrorMessage="1" errorTitle="無効なデータ入力です。" error="正しい日付を2011/4/1のように入力願います。" promptTitle="利用終了日を入力" prompt="離所する日を、2011/4/1のような形式で記入して下さい。（年は省略可能です）" sqref="F16:G16" xr:uid="{00000000-0002-0000-0200-000008000000}">
      <formula1>39172</formula1>
    </dataValidation>
    <dataValidation type="list" allowBlank="1" showInputMessage="1" showErrorMessage="1" sqref="C18" xr:uid="{00000000-0002-0000-0200-000009000000}">
      <formula1>"到着日の昼食,到着日の夕食,到着翌日の朝食,その他"</formula1>
    </dataValidation>
    <dataValidation type="list" allowBlank="1" showInputMessage="1" showErrorMessage="1" sqref="E18" xr:uid="{00000000-0002-0000-0200-00000A000000}">
      <formula1>"離所前日の夕食,離所日の朝食,離所日の昼食,その他"</formula1>
    </dataValidation>
  </dataValidations>
  <printOptions horizontalCentered="1" verticalCentered="1"/>
  <pageMargins left="0.78740157480314965" right="0.59055118110236227" top="0.31496062992125984" bottom="0.23622047244094491" header="0.19685039370078741" footer="0.19685039370078741"/>
  <pageSetup paperSize="9" orientation="landscape" blackAndWhite="1" horizontalDpi="300" verticalDpi="300" r:id="rId1"/>
  <headerFooter>
    <oddHeader>&amp;L《様式１-1》</oddHeader>
    <oddFooter>&amp;L※黄色の部分を記入して下さい。</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5" tint="-0.499984740745262"/>
  </sheetPr>
  <dimension ref="A1:P37"/>
  <sheetViews>
    <sheetView topLeftCell="A4" zoomScaleNormal="100" workbookViewId="0">
      <selection activeCell="C27" sqref="C27:G27"/>
    </sheetView>
  </sheetViews>
  <sheetFormatPr defaultColWidth="13" defaultRowHeight="13" x14ac:dyDescent="0.2"/>
  <cols>
    <col min="1" max="1" width="3" customWidth="1"/>
    <col min="2" max="2" width="15.08984375" customWidth="1"/>
    <col min="3" max="4" width="3.90625" customWidth="1"/>
    <col min="5" max="5" width="9.453125" customWidth="1"/>
    <col min="6" max="7" width="6.6328125" customWidth="1"/>
    <col min="8" max="8" width="7.6328125" customWidth="1"/>
    <col min="9" max="9" width="3.90625" customWidth="1"/>
    <col min="10" max="11" width="8.36328125" customWidth="1"/>
    <col min="12" max="12" width="5.36328125" customWidth="1"/>
    <col min="13" max="13" width="8" customWidth="1"/>
    <col min="14" max="14" width="14.08984375" customWidth="1"/>
    <col min="15" max="15" width="12" customWidth="1"/>
    <col min="16" max="16" width="8.90625" customWidth="1"/>
    <col min="17" max="20" width="13.6328125" customWidth="1"/>
  </cols>
  <sheetData>
    <row r="1" spans="1:16" ht="37.5" customHeight="1" x14ac:dyDescent="0.2">
      <c r="A1" s="336" t="s">
        <v>75</v>
      </c>
      <c r="B1" s="336"/>
      <c r="C1" s="336"/>
      <c r="D1" s="336"/>
      <c r="E1" s="336"/>
      <c r="F1" s="336"/>
      <c r="G1" s="336"/>
      <c r="H1" s="336"/>
      <c r="I1" s="336"/>
      <c r="J1" s="336"/>
      <c r="K1" s="336"/>
      <c r="L1" s="336"/>
      <c r="M1" s="336"/>
      <c r="N1" s="336"/>
      <c r="O1" s="336"/>
    </row>
    <row r="2" spans="1:16" ht="15" customHeight="1" x14ac:dyDescent="0.2">
      <c r="A2" s="337" t="s">
        <v>16</v>
      </c>
      <c r="B2" s="337"/>
      <c r="L2" s="347" t="s">
        <v>29</v>
      </c>
      <c r="M2" s="347"/>
    </row>
    <row r="3" spans="1:16" ht="17.149999999999999" customHeight="1" x14ac:dyDescent="0.2">
      <c r="A3" s="12" t="s">
        <v>6</v>
      </c>
      <c r="B3" s="12"/>
      <c r="C3" s="12"/>
      <c r="D3" s="12"/>
      <c r="E3" s="12"/>
      <c r="F3" s="12"/>
      <c r="G3" s="12"/>
      <c r="H3" s="12"/>
      <c r="I3" s="12"/>
      <c r="J3" s="12"/>
      <c r="K3" s="12"/>
      <c r="L3" s="348">
        <f>'利用申込書《様式1-1》'!$H$3</f>
        <v>0</v>
      </c>
      <c r="M3" s="348"/>
      <c r="N3" s="4"/>
      <c r="O3" s="7"/>
      <c r="P3" s="4"/>
    </row>
    <row r="4" spans="1:16" ht="14.15" customHeight="1" x14ac:dyDescent="0.2">
      <c r="A4" s="1"/>
      <c r="B4" s="1"/>
      <c r="C4" s="1"/>
      <c r="D4" s="1"/>
      <c r="E4" s="1"/>
      <c r="F4" s="1"/>
      <c r="G4" s="1"/>
      <c r="H4" s="1"/>
      <c r="I4" s="1"/>
      <c r="J4" s="1"/>
      <c r="K4" s="1"/>
      <c r="L4" s="1"/>
      <c r="M4" s="1"/>
      <c r="N4" s="1"/>
      <c r="O4" s="1"/>
      <c r="P4" s="1"/>
    </row>
    <row r="5" spans="1:16" ht="15" customHeight="1" x14ac:dyDescent="0.2">
      <c r="A5" s="344"/>
      <c r="B5" s="344" t="s">
        <v>13</v>
      </c>
      <c r="C5" s="338" t="s">
        <v>32</v>
      </c>
      <c r="D5" s="339"/>
      <c r="E5" s="339"/>
      <c r="F5" s="339"/>
      <c r="G5" s="340"/>
      <c r="H5" s="352" t="s">
        <v>31</v>
      </c>
      <c r="I5" s="352" t="s">
        <v>14</v>
      </c>
      <c r="J5" s="356" t="s">
        <v>0</v>
      </c>
      <c r="K5" s="357"/>
      <c r="L5" s="358" t="s">
        <v>15</v>
      </c>
      <c r="M5" s="350" t="s">
        <v>25</v>
      </c>
      <c r="N5" s="354" t="s">
        <v>33</v>
      </c>
      <c r="O5" s="340" t="s">
        <v>20</v>
      </c>
      <c r="P5" s="3"/>
    </row>
    <row r="6" spans="1:16" ht="15" customHeight="1" x14ac:dyDescent="0.2">
      <c r="A6" s="345"/>
      <c r="B6" s="345"/>
      <c r="C6" s="341"/>
      <c r="D6" s="342"/>
      <c r="E6" s="342"/>
      <c r="F6" s="342"/>
      <c r="G6" s="343"/>
      <c r="H6" s="353"/>
      <c r="I6" s="353"/>
      <c r="J6" s="37" t="s">
        <v>23</v>
      </c>
      <c r="K6" s="37" t="s">
        <v>24</v>
      </c>
      <c r="L6" s="359"/>
      <c r="M6" s="351"/>
      <c r="N6" s="355"/>
      <c r="O6" s="343"/>
      <c r="P6" s="3"/>
    </row>
    <row r="7" spans="1:16" ht="15.75" customHeight="1" x14ac:dyDescent="0.2">
      <c r="A7" s="80">
        <v>1</v>
      </c>
      <c r="B7" s="118" t="str">
        <f ca="1">IF(ISBLANK('利用申込書《様式1-1》'!C9),"",INDIRECT("'利用申込書《様式1-1》'!C9"))</f>
        <v/>
      </c>
      <c r="C7" s="349" t="str">
        <f ca="1">IF(ISBLANK('利用申込書《様式1-1》'!C10),"",INDIRECT("'利用申込書《様式1-1》'!C10"))</f>
        <v/>
      </c>
      <c r="D7" s="349"/>
      <c r="E7" s="349"/>
      <c r="F7" s="349"/>
      <c r="G7" s="349"/>
      <c r="H7" s="119" t="str">
        <f ca="1">IF(ISBLANK('利用申込書《様式1-1》'!H9),"",INDIRECT("'利用申込書《様式1-1》'!H9"))</f>
        <v/>
      </c>
      <c r="I7" s="6"/>
      <c r="J7" s="126">
        <f>'利用申込書《様式1-1》'!C16</f>
        <v>0</v>
      </c>
      <c r="K7" s="126">
        <f>'利用申込書《様式1-1》'!F16</f>
        <v>0</v>
      </c>
      <c r="L7" s="26">
        <f>DATEDIF(J7,K7,"D")</f>
        <v>0</v>
      </c>
      <c r="M7" s="27"/>
      <c r="N7" s="8" t="str">
        <f ca="1">B7</f>
        <v/>
      </c>
      <c r="O7" s="87"/>
      <c r="P7" s="5"/>
    </row>
    <row r="8" spans="1:16" ht="15.75" customHeight="1" x14ac:dyDescent="0.2">
      <c r="A8" s="80">
        <v>2</v>
      </c>
      <c r="B8" s="38"/>
      <c r="C8" s="346"/>
      <c r="D8" s="346"/>
      <c r="E8" s="346"/>
      <c r="F8" s="346"/>
      <c r="G8" s="346"/>
      <c r="H8" s="6"/>
      <c r="I8" s="6"/>
      <c r="J8" s="127"/>
      <c r="K8" s="127"/>
      <c r="L8" s="26">
        <f t="shared" ref="L8:L36" si="0">DATEDIF(J8,K8,"D")</f>
        <v>0</v>
      </c>
      <c r="M8" s="27"/>
      <c r="N8" s="8">
        <f t="shared" ref="N8:N36" si="1">B8</f>
        <v>0</v>
      </c>
      <c r="O8" s="87"/>
      <c r="P8" s="5"/>
    </row>
    <row r="9" spans="1:16" ht="15.75" customHeight="1" x14ac:dyDescent="0.2">
      <c r="A9" s="80">
        <v>3</v>
      </c>
      <c r="B9" s="38"/>
      <c r="C9" s="346"/>
      <c r="D9" s="346"/>
      <c r="E9" s="346"/>
      <c r="F9" s="346"/>
      <c r="G9" s="346"/>
      <c r="H9" s="6"/>
      <c r="I9" s="6"/>
      <c r="J9" s="127"/>
      <c r="K9" s="127"/>
      <c r="L9" s="26">
        <f t="shared" si="0"/>
        <v>0</v>
      </c>
      <c r="M9" s="27"/>
      <c r="N9" s="8">
        <f t="shared" si="1"/>
        <v>0</v>
      </c>
      <c r="O9" s="87"/>
      <c r="P9" s="5"/>
    </row>
    <row r="10" spans="1:16" ht="15.75" customHeight="1" x14ac:dyDescent="0.2">
      <c r="A10" s="80">
        <v>4</v>
      </c>
      <c r="B10" s="38"/>
      <c r="C10" s="346"/>
      <c r="D10" s="346"/>
      <c r="E10" s="346"/>
      <c r="F10" s="346"/>
      <c r="G10" s="346"/>
      <c r="H10" s="6"/>
      <c r="I10" s="6"/>
      <c r="J10" s="127"/>
      <c r="K10" s="127"/>
      <c r="L10" s="26">
        <f t="shared" si="0"/>
        <v>0</v>
      </c>
      <c r="M10" s="27"/>
      <c r="N10" s="8">
        <f t="shared" si="1"/>
        <v>0</v>
      </c>
      <c r="O10" s="87"/>
      <c r="P10" s="5"/>
    </row>
    <row r="11" spans="1:16" ht="15.75" customHeight="1" x14ac:dyDescent="0.2">
      <c r="A11" s="80">
        <v>5</v>
      </c>
      <c r="B11" s="38"/>
      <c r="C11" s="346"/>
      <c r="D11" s="346"/>
      <c r="E11" s="346"/>
      <c r="F11" s="346"/>
      <c r="G11" s="346"/>
      <c r="H11" s="6"/>
      <c r="I11" s="6"/>
      <c r="J11" s="127"/>
      <c r="K11" s="127"/>
      <c r="L11" s="26">
        <f t="shared" si="0"/>
        <v>0</v>
      </c>
      <c r="M11" s="27"/>
      <c r="N11" s="8">
        <f t="shared" si="1"/>
        <v>0</v>
      </c>
      <c r="O11" s="87"/>
      <c r="P11" s="5"/>
    </row>
    <row r="12" spans="1:16" ht="15.75" customHeight="1" x14ac:dyDescent="0.2">
      <c r="A12" s="80">
        <v>6</v>
      </c>
      <c r="B12" s="38"/>
      <c r="C12" s="346"/>
      <c r="D12" s="346"/>
      <c r="E12" s="346"/>
      <c r="F12" s="346"/>
      <c r="G12" s="346"/>
      <c r="H12" s="6"/>
      <c r="I12" s="6"/>
      <c r="J12" s="127"/>
      <c r="K12" s="127"/>
      <c r="L12" s="26">
        <f t="shared" si="0"/>
        <v>0</v>
      </c>
      <c r="M12" s="27"/>
      <c r="N12" s="8">
        <f t="shared" si="1"/>
        <v>0</v>
      </c>
      <c r="O12" s="87"/>
      <c r="P12" s="5"/>
    </row>
    <row r="13" spans="1:16" ht="15.75" customHeight="1" x14ac:dyDescent="0.2">
      <c r="A13" s="80">
        <v>7</v>
      </c>
      <c r="B13" s="38"/>
      <c r="C13" s="346"/>
      <c r="D13" s="346"/>
      <c r="E13" s="346"/>
      <c r="F13" s="346"/>
      <c r="G13" s="346"/>
      <c r="H13" s="6"/>
      <c r="I13" s="6"/>
      <c r="J13" s="127"/>
      <c r="K13" s="127"/>
      <c r="L13" s="26">
        <f t="shared" si="0"/>
        <v>0</v>
      </c>
      <c r="M13" s="27"/>
      <c r="N13" s="8">
        <f t="shared" si="1"/>
        <v>0</v>
      </c>
      <c r="O13" s="87"/>
      <c r="P13" s="5"/>
    </row>
    <row r="14" spans="1:16" ht="15.75" customHeight="1" x14ac:dyDescent="0.2">
      <c r="A14" s="80">
        <v>8</v>
      </c>
      <c r="B14" s="38"/>
      <c r="C14" s="346"/>
      <c r="D14" s="346"/>
      <c r="E14" s="346"/>
      <c r="F14" s="346"/>
      <c r="G14" s="346"/>
      <c r="H14" s="6"/>
      <c r="I14" s="6"/>
      <c r="J14" s="127"/>
      <c r="K14" s="127"/>
      <c r="L14" s="26">
        <f t="shared" si="0"/>
        <v>0</v>
      </c>
      <c r="M14" s="27"/>
      <c r="N14" s="8">
        <f t="shared" si="1"/>
        <v>0</v>
      </c>
      <c r="O14" s="87"/>
      <c r="P14" s="5"/>
    </row>
    <row r="15" spans="1:16" ht="15.75" customHeight="1" x14ac:dyDescent="0.2">
      <c r="A15" s="80">
        <v>9</v>
      </c>
      <c r="B15" s="38"/>
      <c r="C15" s="346"/>
      <c r="D15" s="346"/>
      <c r="E15" s="346"/>
      <c r="F15" s="346"/>
      <c r="G15" s="346"/>
      <c r="H15" s="6"/>
      <c r="I15" s="6"/>
      <c r="J15" s="127"/>
      <c r="K15" s="127"/>
      <c r="L15" s="26">
        <f t="shared" si="0"/>
        <v>0</v>
      </c>
      <c r="M15" s="27"/>
      <c r="N15" s="8">
        <f t="shared" si="1"/>
        <v>0</v>
      </c>
      <c r="O15" s="87"/>
      <c r="P15" s="5"/>
    </row>
    <row r="16" spans="1:16" ht="15.75" customHeight="1" x14ac:dyDescent="0.2">
      <c r="A16" s="80">
        <v>10</v>
      </c>
      <c r="B16" s="38"/>
      <c r="C16" s="346"/>
      <c r="D16" s="346"/>
      <c r="E16" s="346"/>
      <c r="F16" s="346"/>
      <c r="G16" s="346"/>
      <c r="H16" s="6"/>
      <c r="I16" s="6"/>
      <c r="J16" s="127"/>
      <c r="K16" s="127"/>
      <c r="L16" s="26">
        <f t="shared" si="0"/>
        <v>0</v>
      </c>
      <c r="M16" s="27"/>
      <c r="N16" s="8">
        <f t="shared" si="1"/>
        <v>0</v>
      </c>
      <c r="O16" s="87"/>
      <c r="P16" s="5"/>
    </row>
    <row r="17" spans="1:16" ht="15.75" customHeight="1" x14ac:dyDescent="0.2">
      <c r="A17" s="80">
        <v>11</v>
      </c>
      <c r="B17" s="38"/>
      <c r="C17" s="346" t="str">
        <f t="shared" ref="C17:C36" si="2">IF(B17="","",C$7)</f>
        <v/>
      </c>
      <c r="D17" s="346"/>
      <c r="E17" s="346"/>
      <c r="F17" s="346"/>
      <c r="G17" s="346"/>
      <c r="H17" s="6"/>
      <c r="I17" s="6"/>
      <c r="J17" s="127"/>
      <c r="K17" s="127"/>
      <c r="L17" s="26">
        <f t="shared" si="0"/>
        <v>0</v>
      </c>
      <c r="M17" s="27"/>
      <c r="N17" s="8">
        <f t="shared" si="1"/>
        <v>0</v>
      </c>
      <c r="O17" s="87"/>
      <c r="P17" s="5"/>
    </row>
    <row r="18" spans="1:16" ht="15.75" customHeight="1" x14ac:dyDescent="0.2">
      <c r="A18" s="80">
        <v>12</v>
      </c>
      <c r="B18" s="38"/>
      <c r="C18" s="346" t="str">
        <f t="shared" si="2"/>
        <v/>
      </c>
      <c r="D18" s="346"/>
      <c r="E18" s="346"/>
      <c r="F18" s="346"/>
      <c r="G18" s="346"/>
      <c r="H18" s="6"/>
      <c r="I18" s="6"/>
      <c r="J18" s="127"/>
      <c r="K18" s="127"/>
      <c r="L18" s="26">
        <f t="shared" si="0"/>
        <v>0</v>
      </c>
      <c r="M18" s="27"/>
      <c r="N18" s="8">
        <f t="shared" si="1"/>
        <v>0</v>
      </c>
      <c r="O18" s="87"/>
      <c r="P18" s="5"/>
    </row>
    <row r="19" spans="1:16" ht="15.75" customHeight="1" x14ac:dyDescent="0.2">
      <c r="A19" s="80">
        <v>13</v>
      </c>
      <c r="B19" s="38"/>
      <c r="C19" s="346" t="str">
        <f t="shared" si="2"/>
        <v/>
      </c>
      <c r="D19" s="346"/>
      <c r="E19" s="346"/>
      <c r="F19" s="346"/>
      <c r="G19" s="346"/>
      <c r="H19" s="6"/>
      <c r="I19" s="6"/>
      <c r="J19" s="127"/>
      <c r="K19" s="127"/>
      <c r="L19" s="26">
        <f t="shared" si="0"/>
        <v>0</v>
      </c>
      <c r="M19" s="27"/>
      <c r="N19" s="8">
        <f t="shared" si="1"/>
        <v>0</v>
      </c>
      <c r="O19" s="87"/>
      <c r="P19" s="5"/>
    </row>
    <row r="20" spans="1:16" ht="15.75" customHeight="1" x14ac:dyDescent="0.2">
      <c r="A20" s="80">
        <v>14</v>
      </c>
      <c r="B20" s="38"/>
      <c r="C20" s="346" t="str">
        <f t="shared" si="2"/>
        <v/>
      </c>
      <c r="D20" s="346"/>
      <c r="E20" s="346"/>
      <c r="F20" s="346"/>
      <c r="G20" s="346"/>
      <c r="H20" s="6"/>
      <c r="I20" s="6"/>
      <c r="J20" s="127"/>
      <c r="K20" s="127"/>
      <c r="L20" s="26">
        <f t="shared" si="0"/>
        <v>0</v>
      </c>
      <c r="M20" s="27"/>
      <c r="N20" s="8">
        <f t="shared" si="1"/>
        <v>0</v>
      </c>
      <c r="O20" s="87"/>
      <c r="P20" s="5"/>
    </row>
    <row r="21" spans="1:16" ht="15.75" customHeight="1" x14ac:dyDescent="0.2">
      <c r="A21" s="80">
        <v>15</v>
      </c>
      <c r="B21" s="38"/>
      <c r="C21" s="346" t="str">
        <f t="shared" si="2"/>
        <v/>
      </c>
      <c r="D21" s="346"/>
      <c r="E21" s="346"/>
      <c r="F21" s="346"/>
      <c r="G21" s="346"/>
      <c r="H21" s="6"/>
      <c r="I21" s="6"/>
      <c r="J21" s="127"/>
      <c r="K21" s="127"/>
      <c r="L21" s="26">
        <f t="shared" si="0"/>
        <v>0</v>
      </c>
      <c r="M21" s="27"/>
      <c r="N21" s="8">
        <f t="shared" si="1"/>
        <v>0</v>
      </c>
      <c r="O21" s="87"/>
      <c r="P21" s="5"/>
    </row>
    <row r="22" spans="1:16" ht="15.75" customHeight="1" x14ac:dyDescent="0.2">
      <c r="A22" s="80">
        <v>16</v>
      </c>
      <c r="B22" s="38"/>
      <c r="C22" s="346" t="str">
        <f t="shared" si="2"/>
        <v/>
      </c>
      <c r="D22" s="346"/>
      <c r="E22" s="346"/>
      <c r="F22" s="346"/>
      <c r="G22" s="346"/>
      <c r="H22" s="6"/>
      <c r="I22" s="6"/>
      <c r="J22" s="127"/>
      <c r="K22" s="127"/>
      <c r="L22" s="26">
        <f t="shared" si="0"/>
        <v>0</v>
      </c>
      <c r="M22" s="27"/>
      <c r="N22" s="8">
        <f t="shared" si="1"/>
        <v>0</v>
      </c>
      <c r="O22" s="87"/>
      <c r="P22" s="5"/>
    </row>
    <row r="23" spans="1:16" ht="15.75" customHeight="1" x14ac:dyDescent="0.2">
      <c r="A23" s="80">
        <v>17</v>
      </c>
      <c r="B23" s="38"/>
      <c r="C23" s="346" t="str">
        <f t="shared" si="2"/>
        <v/>
      </c>
      <c r="D23" s="346"/>
      <c r="E23" s="346"/>
      <c r="F23" s="346"/>
      <c r="G23" s="346"/>
      <c r="H23" s="6"/>
      <c r="I23" s="6"/>
      <c r="J23" s="127"/>
      <c r="K23" s="127"/>
      <c r="L23" s="26">
        <f t="shared" si="0"/>
        <v>0</v>
      </c>
      <c r="M23" s="27"/>
      <c r="N23" s="8">
        <f t="shared" si="1"/>
        <v>0</v>
      </c>
      <c r="O23" s="87"/>
      <c r="P23" s="5"/>
    </row>
    <row r="24" spans="1:16" ht="15.75" customHeight="1" x14ac:dyDescent="0.2">
      <c r="A24" s="80">
        <v>18</v>
      </c>
      <c r="B24" s="38"/>
      <c r="C24" s="346" t="str">
        <f t="shared" si="2"/>
        <v/>
      </c>
      <c r="D24" s="346"/>
      <c r="E24" s="346"/>
      <c r="F24" s="346"/>
      <c r="G24" s="346"/>
      <c r="H24" s="6"/>
      <c r="I24" s="6"/>
      <c r="J24" s="127"/>
      <c r="K24" s="127"/>
      <c r="L24" s="26">
        <f t="shared" si="0"/>
        <v>0</v>
      </c>
      <c r="M24" s="27"/>
      <c r="N24" s="8">
        <f t="shared" si="1"/>
        <v>0</v>
      </c>
      <c r="O24" s="87"/>
      <c r="P24" s="5"/>
    </row>
    <row r="25" spans="1:16" ht="15.75" customHeight="1" x14ac:dyDescent="0.2">
      <c r="A25" s="80">
        <v>19</v>
      </c>
      <c r="B25" s="38"/>
      <c r="C25" s="346" t="str">
        <f t="shared" si="2"/>
        <v/>
      </c>
      <c r="D25" s="346"/>
      <c r="E25" s="346"/>
      <c r="F25" s="346"/>
      <c r="G25" s="346"/>
      <c r="H25" s="6"/>
      <c r="I25" s="6"/>
      <c r="J25" s="127"/>
      <c r="K25" s="127"/>
      <c r="L25" s="26">
        <f t="shared" si="0"/>
        <v>0</v>
      </c>
      <c r="M25" s="27"/>
      <c r="N25" s="8">
        <f t="shared" si="1"/>
        <v>0</v>
      </c>
      <c r="O25" s="87"/>
      <c r="P25" s="5"/>
    </row>
    <row r="26" spans="1:16" ht="15.75" customHeight="1" x14ac:dyDescent="0.2">
      <c r="A26" s="80">
        <v>20</v>
      </c>
      <c r="B26" s="38"/>
      <c r="C26" s="346" t="str">
        <f t="shared" si="2"/>
        <v/>
      </c>
      <c r="D26" s="346"/>
      <c r="E26" s="346"/>
      <c r="F26" s="346"/>
      <c r="G26" s="346"/>
      <c r="H26" s="6"/>
      <c r="I26" s="6"/>
      <c r="J26" s="127"/>
      <c r="K26" s="127"/>
      <c r="L26" s="26">
        <f t="shared" si="0"/>
        <v>0</v>
      </c>
      <c r="M26" s="27"/>
      <c r="N26" s="8">
        <f t="shared" si="1"/>
        <v>0</v>
      </c>
      <c r="O26" s="87"/>
      <c r="P26" s="5"/>
    </row>
    <row r="27" spans="1:16" ht="15.75" customHeight="1" x14ac:dyDescent="0.2">
      <c r="A27" s="80">
        <v>21</v>
      </c>
      <c r="B27" s="38"/>
      <c r="C27" s="346" t="str">
        <f t="shared" si="2"/>
        <v/>
      </c>
      <c r="D27" s="346"/>
      <c r="E27" s="346"/>
      <c r="F27" s="346"/>
      <c r="G27" s="346"/>
      <c r="H27" s="6"/>
      <c r="I27" s="6"/>
      <c r="J27" s="127"/>
      <c r="K27" s="127"/>
      <c r="L27" s="26">
        <f t="shared" si="0"/>
        <v>0</v>
      </c>
      <c r="M27" s="27"/>
      <c r="N27" s="8">
        <f t="shared" si="1"/>
        <v>0</v>
      </c>
      <c r="O27" s="87"/>
      <c r="P27" s="5"/>
    </row>
    <row r="28" spans="1:16" ht="15.75" customHeight="1" x14ac:dyDescent="0.2">
      <c r="A28" s="80">
        <v>22</v>
      </c>
      <c r="B28" s="38"/>
      <c r="C28" s="346" t="str">
        <f t="shared" si="2"/>
        <v/>
      </c>
      <c r="D28" s="346"/>
      <c r="E28" s="346"/>
      <c r="F28" s="346"/>
      <c r="G28" s="346"/>
      <c r="H28" s="6"/>
      <c r="I28" s="6"/>
      <c r="J28" s="127"/>
      <c r="K28" s="127"/>
      <c r="L28" s="26">
        <f t="shared" si="0"/>
        <v>0</v>
      </c>
      <c r="M28" s="27"/>
      <c r="N28" s="8">
        <f t="shared" si="1"/>
        <v>0</v>
      </c>
      <c r="O28" s="87"/>
      <c r="P28" s="5"/>
    </row>
    <row r="29" spans="1:16" ht="15.75" customHeight="1" x14ac:dyDescent="0.2">
      <c r="A29" s="80">
        <v>23</v>
      </c>
      <c r="B29" s="38"/>
      <c r="C29" s="346" t="str">
        <f t="shared" si="2"/>
        <v/>
      </c>
      <c r="D29" s="346"/>
      <c r="E29" s="346"/>
      <c r="F29" s="346"/>
      <c r="G29" s="346"/>
      <c r="H29" s="6"/>
      <c r="I29" s="6"/>
      <c r="J29" s="127"/>
      <c r="K29" s="127"/>
      <c r="L29" s="26">
        <f t="shared" si="0"/>
        <v>0</v>
      </c>
      <c r="M29" s="27"/>
      <c r="N29" s="8">
        <f t="shared" si="1"/>
        <v>0</v>
      </c>
      <c r="O29" s="87"/>
      <c r="P29" s="5"/>
    </row>
    <row r="30" spans="1:16" ht="15.75" customHeight="1" x14ac:dyDescent="0.2">
      <c r="A30" s="80">
        <v>24</v>
      </c>
      <c r="B30" s="38"/>
      <c r="C30" s="346" t="str">
        <f t="shared" si="2"/>
        <v/>
      </c>
      <c r="D30" s="346"/>
      <c r="E30" s="346"/>
      <c r="F30" s="346"/>
      <c r="G30" s="346"/>
      <c r="H30" s="6"/>
      <c r="I30" s="6"/>
      <c r="J30" s="127"/>
      <c r="K30" s="127"/>
      <c r="L30" s="26">
        <f t="shared" si="0"/>
        <v>0</v>
      </c>
      <c r="M30" s="27"/>
      <c r="N30" s="8">
        <f t="shared" si="1"/>
        <v>0</v>
      </c>
      <c r="O30" s="87"/>
      <c r="P30" s="5"/>
    </row>
    <row r="31" spans="1:16" ht="15.75" customHeight="1" x14ac:dyDescent="0.2">
      <c r="A31" s="80">
        <v>25</v>
      </c>
      <c r="B31" s="38"/>
      <c r="C31" s="346" t="str">
        <f t="shared" si="2"/>
        <v/>
      </c>
      <c r="D31" s="346"/>
      <c r="E31" s="346"/>
      <c r="F31" s="346"/>
      <c r="G31" s="346"/>
      <c r="H31" s="6"/>
      <c r="I31" s="6"/>
      <c r="J31" s="127"/>
      <c r="K31" s="127"/>
      <c r="L31" s="26">
        <f t="shared" si="0"/>
        <v>0</v>
      </c>
      <c r="M31" s="27"/>
      <c r="N31" s="8">
        <f t="shared" si="1"/>
        <v>0</v>
      </c>
      <c r="O31" s="87"/>
      <c r="P31" s="5"/>
    </row>
    <row r="32" spans="1:16" ht="15.75" customHeight="1" x14ac:dyDescent="0.2">
      <c r="A32" s="80">
        <v>26</v>
      </c>
      <c r="B32" s="38"/>
      <c r="C32" s="346" t="str">
        <f t="shared" si="2"/>
        <v/>
      </c>
      <c r="D32" s="346"/>
      <c r="E32" s="346"/>
      <c r="F32" s="346"/>
      <c r="G32" s="346"/>
      <c r="H32" s="6"/>
      <c r="I32" s="6"/>
      <c r="J32" s="127"/>
      <c r="K32" s="127"/>
      <c r="L32" s="26">
        <f t="shared" si="0"/>
        <v>0</v>
      </c>
      <c r="M32" s="27"/>
      <c r="N32" s="8">
        <f t="shared" si="1"/>
        <v>0</v>
      </c>
      <c r="O32" s="87"/>
      <c r="P32" s="5"/>
    </row>
    <row r="33" spans="1:16" ht="15.75" customHeight="1" x14ac:dyDescent="0.2">
      <c r="A33" s="80">
        <v>27</v>
      </c>
      <c r="B33" s="38"/>
      <c r="C33" s="346" t="str">
        <f t="shared" si="2"/>
        <v/>
      </c>
      <c r="D33" s="346"/>
      <c r="E33" s="346"/>
      <c r="F33" s="346"/>
      <c r="G33" s="346"/>
      <c r="H33" s="6"/>
      <c r="I33" s="6"/>
      <c r="J33" s="127"/>
      <c r="K33" s="127"/>
      <c r="L33" s="26">
        <f t="shared" si="0"/>
        <v>0</v>
      </c>
      <c r="M33" s="27"/>
      <c r="N33" s="8">
        <f t="shared" si="1"/>
        <v>0</v>
      </c>
      <c r="O33" s="87"/>
      <c r="P33" s="5"/>
    </row>
    <row r="34" spans="1:16" ht="15.75" customHeight="1" x14ac:dyDescent="0.2">
      <c r="A34" s="80">
        <v>28</v>
      </c>
      <c r="B34" s="38"/>
      <c r="C34" s="346" t="str">
        <f t="shared" si="2"/>
        <v/>
      </c>
      <c r="D34" s="346"/>
      <c r="E34" s="346"/>
      <c r="F34" s="346"/>
      <c r="G34" s="346"/>
      <c r="H34" s="6"/>
      <c r="I34" s="6"/>
      <c r="J34" s="127"/>
      <c r="K34" s="127"/>
      <c r="L34" s="26">
        <f t="shared" si="0"/>
        <v>0</v>
      </c>
      <c r="M34" s="27"/>
      <c r="N34" s="8">
        <f t="shared" si="1"/>
        <v>0</v>
      </c>
      <c r="O34" s="87"/>
      <c r="P34" s="5"/>
    </row>
    <row r="35" spans="1:16" ht="15.75" customHeight="1" x14ac:dyDescent="0.2">
      <c r="A35" s="80">
        <v>29</v>
      </c>
      <c r="B35" s="38"/>
      <c r="C35" s="346" t="str">
        <f t="shared" si="2"/>
        <v/>
      </c>
      <c r="D35" s="346"/>
      <c r="E35" s="346"/>
      <c r="F35" s="346"/>
      <c r="G35" s="346"/>
      <c r="H35" s="6"/>
      <c r="I35" s="6"/>
      <c r="J35" s="127"/>
      <c r="K35" s="127"/>
      <c r="L35" s="26">
        <f t="shared" si="0"/>
        <v>0</v>
      </c>
      <c r="M35" s="27"/>
      <c r="N35" s="8">
        <f t="shared" si="1"/>
        <v>0</v>
      </c>
      <c r="O35" s="87"/>
      <c r="P35" s="5"/>
    </row>
    <row r="36" spans="1:16" ht="15.75" customHeight="1" x14ac:dyDescent="0.2">
      <c r="A36" s="80">
        <v>30</v>
      </c>
      <c r="B36" s="38"/>
      <c r="C36" s="346" t="str">
        <f t="shared" si="2"/>
        <v/>
      </c>
      <c r="D36" s="346"/>
      <c r="E36" s="346"/>
      <c r="F36" s="346"/>
      <c r="G36" s="346"/>
      <c r="H36" s="6"/>
      <c r="I36" s="6"/>
      <c r="J36" s="127"/>
      <c r="K36" s="127"/>
      <c r="L36" s="26">
        <f t="shared" si="0"/>
        <v>0</v>
      </c>
      <c r="M36" s="27"/>
      <c r="N36" s="8">
        <f t="shared" si="1"/>
        <v>0</v>
      </c>
      <c r="O36" s="87"/>
      <c r="P36" s="5"/>
    </row>
    <row r="37" spans="1:16" ht="21" customHeight="1" thickBot="1" x14ac:dyDescent="0.25">
      <c r="A37" s="1"/>
      <c r="B37" s="1"/>
      <c r="C37" s="1"/>
      <c r="D37" s="1"/>
      <c r="E37" s="1"/>
      <c r="F37" s="1"/>
      <c r="G37" s="1"/>
      <c r="H37" s="1"/>
      <c r="I37" s="1"/>
      <c r="J37" s="1"/>
      <c r="K37" s="79" t="s">
        <v>55</v>
      </c>
      <c r="L37" s="120">
        <f>SUM(L7:L36)</f>
        <v>0</v>
      </c>
      <c r="M37" s="1"/>
      <c r="N37" s="1"/>
      <c r="O37" s="1"/>
      <c r="P37" s="1"/>
    </row>
  </sheetData>
  <sheetProtection sheet="1" objects="1" scenarios="1" insertRows="0"/>
  <mergeCells count="44">
    <mergeCell ref="C30:G30"/>
    <mergeCell ref="C27:G27"/>
    <mergeCell ref="O5:O6"/>
    <mergeCell ref="H5:H6"/>
    <mergeCell ref="C20:G20"/>
    <mergeCell ref="C19:G19"/>
    <mergeCell ref="C17:G17"/>
    <mergeCell ref="C13:G13"/>
    <mergeCell ref="N5:N6"/>
    <mergeCell ref="I5:I6"/>
    <mergeCell ref="C23:G23"/>
    <mergeCell ref="C28:G28"/>
    <mergeCell ref="J5:K5"/>
    <mergeCell ref="L5:L6"/>
    <mergeCell ref="C24:G24"/>
    <mergeCell ref="C25:G25"/>
    <mergeCell ref="C29:G29"/>
    <mergeCell ref="C18:G18"/>
    <mergeCell ref="C14:G14"/>
    <mergeCell ref="C15:G15"/>
    <mergeCell ref="C16:G16"/>
    <mergeCell ref="C26:G26"/>
    <mergeCell ref="C21:G21"/>
    <mergeCell ref="C22:G22"/>
    <mergeCell ref="C36:G36"/>
    <mergeCell ref="C32:G32"/>
    <mergeCell ref="C33:G33"/>
    <mergeCell ref="C34:G34"/>
    <mergeCell ref="C31:G31"/>
    <mergeCell ref="C35:G35"/>
    <mergeCell ref="C12:G12"/>
    <mergeCell ref="C9:G9"/>
    <mergeCell ref="C10:G10"/>
    <mergeCell ref="C11:G11"/>
    <mergeCell ref="L2:M2"/>
    <mergeCell ref="L3:M3"/>
    <mergeCell ref="C7:G7"/>
    <mergeCell ref="C8:G8"/>
    <mergeCell ref="M5:M6"/>
    <mergeCell ref="A1:O1"/>
    <mergeCell ref="A2:B2"/>
    <mergeCell ref="C5:G6"/>
    <mergeCell ref="B5:B6"/>
    <mergeCell ref="A5:A6"/>
  </mergeCells>
  <phoneticPr fontId="5"/>
  <dataValidations xWindow="624" yWindow="344" count="5">
    <dataValidation type="list" allowBlank="1" showInputMessage="1" showErrorMessage="1" sqref="I7:I8 I10:I36" xr:uid="{00000000-0002-0000-0300-000000000000}">
      <formula1>"男,女"</formula1>
    </dataValidation>
    <dataValidation allowBlank="1" showErrorMessage="1" sqref="J7:J36" xr:uid="{00000000-0002-0000-0300-000001000000}"/>
    <dataValidation type="list" allowBlank="1" showInputMessage="1" showErrorMessage="1" sqref="O7:O36" xr:uid="{00000000-0002-0000-0300-000002000000}">
      <formula1>"学内,学外,理学系"</formula1>
    </dataValidation>
    <dataValidation type="list" allowBlank="1" showInputMessage="1" showErrorMessage="1" sqref="I9" xr:uid="{00000000-0002-0000-0300-000003000000}">
      <formula1>"男,女,リストより選択"</formula1>
    </dataValidation>
    <dataValidation type="list" allowBlank="1" showInputMessage="1" showErrorMessage="1" promptTitle="部屋の選択" prompt="部屋の種類を選んで下さい。空き部屋の状況により、ご希望に添えない場合がございます。" sqref="M7:M36" xr:uid="{00000000-0002-0000-0300-000004000000}">
      <formula1>"指定なし,シングル,ツイン,一般室,高校生以下,宿泊なし"</formula1>
    </dataValidation>
  </dataValidations>
  <pageMargins left="1.3779527559055118" right="0.59055118110236227" top="0.59055118110236227" bottom="0.39370078740157483" header="0.51181102362204722" footer="0.51181102362204722"/>
  <pageSetup paperSize="10" orientation="landscape" blackAndWhite="1"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37BB-C4A3-4351-BBFC-6D888AAF4DF4}">
  <dimension ref="A1:AC65"/>
  <sheetViews>
    <sheetView tabSelected="1" view="pageBreakPreview" topLeftCell="A29" zoomScale="85" zoomScaleNormal="85" zoomScaleSheetLayoutView="85" workbookViewId="0">
      <selection activeCell="H53" sqref="H53"/>
    </sheetView>
  </sheetViews>
  <sheetFormatPr defaultColWidth="9" defaultRowHeight="13" x14ac:dyDescent="0.2"/>
  <cols>
    <col min="1" max="1" width="2.81640625" style="1" customWidth="1"/>
    <col min="2" max="2" width="8.7265625" style="1" customWidth="1"/>
    <col min="3" max="3" width="16.08984375" style="1" customWidth="1"/>
    <col min="4" max="15" width="3.26953125" style="1" customWidth="1"/>
    <col min="16" max="16" width="9" style="1"/>
    <col min="17" max="17" width="25.36328125" style="1" customWidth="1"/>
    <col min="18" max="16384" width="9" style="1"/>
  </cols>
  <sheetData>
    <row r="1" spans="1:17" ht="33.75" customHeight="1" x14ac:dyDescent="0.2">
      <c r="A1" s="369" t="s">
        <v>75</v>
      </c>
      <c r="B1" s="369"/>
      <c r="C1" s="369"/>
      <c r="D1" s="369"/>
      <c r="E1" s="369"/>
      <c r="F1" s="369"/>
      <c r="G1" s="369"/>
      <c r="H1" s="369"/>
      <c r="I1" s="369"/>
      <c r="J1" s="369"/>
      <c r="K1" s="369"/>
      <c r="L1" s="369"/>
      <c r="M1" s="369"/>
      <c r="N1" s="369"/>
      <c r="O1" s="369"/>
      <c r="P1" s="369"/>
      <c r="Q1" s="369"/>
    </row>
    <row r="2" spans="1:17" x14ac:dyDescent="0.2">
      <c r="A2" s="337" t="s">
        <v>74</v>
      </c>
      <c r="B2" s="337"/>
      <c r="C2" s="337"/>
    </row>
    <row r="3" spans="1:17" ht="27" customHeight="1" thickBot="1" x14ac:dyDescent="0.25">
      <c r="A3" s="371" t="s">
        <v>59</v>
      </c>
      <c r="B3" s="371"/>
      <c r="C3" s="371"/>
      <c r="D3" s="371"/>
      <c r="E3" s="371"/>
      <c r="F3" s="371"/>
      <c r="G3" s="371"/>
      <c r="H3" s="371"/>
      <c r="I3" s="371"/>
      <c r="J3" s="371"/>
      <c r="K3" s="371"/>
      <c r="L3" s="371"/>
      <c r="M3" s="371"/>
      <c r="N3" s="371"/>
      <c r="O3" s="371"/>
      <c r="P3" s="371"/>
      <c r="Q3" s="371"/>
    </row>
    <row r="4" spans="1:17" ht="7.5" customHeight="1" x14ac:dyDescent="0.2">
      <c r="A4" s="142"/>
      <c r="B4" s="143"/>
      <c r="C4" s="143"/>
      <c r="D4" s="143"/>
      <c r="E4" s="143"/>
      <c r="F4" s="143"/>
      <c r="G4" s="143"/>
      <c r="H4" s="143"/>
      <c r="I4" s="143"/>
      <c r="J4" s="143"/>
      <c r="K4" s="143"/>
      <c r="L4" s="143"/>
      <c r="M4" s="143"/>
      <c r="N4" s="143"/>
      <c r="O4" s="143"/>
      <c r="P4" s="143"/>
      <c r="Q4" s="144"/>
    </row>
    <row r="5" spans="1:17" ht="27" hidden="1" customHeight="1" x14ac:dyDescent="0.2">
      <c r="A5" s="145" t="s">
        <v>60</v>
      </c>
      <c r="B5" s="156"/>
      <c r="C5" s="166" t="s">
        <v>33</v>
      </c>
      <c r="D5" s="362" t="str">
        <f ca="1">IF(ISBLANK('[1]利用申込書《様式1-1》'!C9),"",INDIRECT("'利用申込書《様式1-1》'!C9"))</f>
        <v/>
      </c>
      <c r="E5" s="362"/>
      <c r="F5" s="362"/>
      <c r="G5" s="362"/>
      <c r="H5" s="362"/>
      <c r="I5" s="362"/>
      <c r="J5" s="362"/>
      <c r="K5" s="362"/>
      <c r="L5" s="362"/>
      <c r="M5" s="362"/>
      <c r="N5" s="362"/>
      <c r="O5" s="362"/>
      <c r="P5" s="362"/>
      <c r="Q5" s="372"/>
    </row>
    <row r="6" spans="1:17" ht="27" hidden="1" customHeight="1" x14ac:dyDescent="0.2">
      <c r="A6" s="146"/>
      <c r="C6" s="91" t="s">
        <v>61</v>
      </c>
      <c r="D6" s="365" t="str">
        <f ca="1">IF(ISBLANK('[1]利用申込書《様式1-1》'!C10),"",INDIRECT("'利用申込書《様式1-1》'!C10"))</f>
        <v/>
      </c>
      <c r="E6" s="366"/>
      <c r="F6" s="366"/>
      <c r="G6" s="366"/>
      <c r="H6" s="366"/>
      <c r="I6" s="366"/>
      <c r="J6" s="366"/>
      <c r="K6" s="366"/>
      <c r="L6" s="366"/>
      <c r="M6" s="366"/>
      <c r="N6" s="366"/>
      <c r="O6" s="366"/>
      <c r="P6" s="366"/>
      <c r="Q6" s="368"/>
    </row>
    <row r="7" spans="1:17" ht="27" hidden="1" customHeight="1" x14ac:dyDescent="0.2">
      <c r="A7" s="146"/>
      <c r="C7" s="91" t="s">
        <v>3</v>
      </c>
      <c r="D7" s="365" t="str">
        <f ca="1">IF(ISBLANK('[1]利用申込書《様式1-1》'!C12),"",INDIRECT("'利用申込書《様式1-1》'!C12"))</f>
        <v/>
      </c>
      <c r="E7" s="366"/>
      <c r="F7" s="366"/>
      <c r="G7" s="366"/>
      <c r="H7" s="366"/>
      <c r="I7" s="366"/>
      <c r="J7" s="366"/>
      <c r="K7" s="366"/>
      <c r="L7" s="366"/>
      <c r="M7" s="366"/>
      <c r="N7" s="366"/>
      <c r="O7" s="366"/>
      <c r="P7" s="366"/>
      <c r="Q7" s="368"/>
    </row>
    <row r="8" spans="1:17" ht="27" hidden="1" customHeight="1" x14ac:dyDescent="0.2">
      <c r="A8" s="146"/>
      <c r="C8" s="91" t="s">
        <v>62</v>
      </c>
      <c r="D8" s="365" t="str">
        <f ca="1">IF(ISBLANK('[1]利用申込書《様式1-1》'!C13),"",INDIRECT("'利用申込書《様式1-1》'!C13"))</f>
        <v/>
      </c>
      <c r="E8" s="366"/>
      <c r="F8" s="366"/>
      <c r="G8" s="366"/>
      <c r="H8" s="366"/>
      <c r="I8" s="366"/>
      <c r="J8" s="366"/>
      <c r="K8" s="366"/>
      <c r="L8" s="366"/>
      <c r="M8" s="366"/>
      <c r="N8" s="366"/>
      <c r="O8" s="366"/>
      <c r="P8" s="366"/>
      <c r="Q8" s="368"/>
    </row>
    <row r="9" spans="1:17" ht="11.25" hidden="1" customHeight="1" x14ac:dyDescent="0.2">
      <c r="A9" s="146"/>
      <c r="Q9" s="147"/>
    </row>
    <row r="10" spans="1:17" ht="27" hidden="1" customHeight="1" thickBot="1" x14ac:dyDescent="0.25">
      <c r="A10" s="145" t="s">
        <v>63</v>
      </c>
      <c r="B10" s="156"/>
      <c r="C10" s="373" t="str">
        <f ca="1">IF(ISBLANK('[1]利用申込書《様式1-1》'!C16),"",INDIRECT("'利用申込書《様式1-1》'!C16"))</f>
        <v/>
      </c>
      <c r="D10" s="374"/>
      <c r="E10" s="374"/>
      <c r="F10" s="374"/>
      <c r="G10" s="374"/>
      <c r="H10" s="375" t="s">
        <v>64</v>
      </c>
      <c r="I10" s="375"/>
      <c r="J10" s="374" t="str">
        <f ca="1">IF(ISBLANK('[1]利用申込書《様式1-1》'!F16),"",INDIRECT("'利用申込書《様式1-1》'!F16"))</f>
        <v/>
      </c>
      <c r="K10" s="374"/>
      <c r="L10" s="374"/>
      <c r="M10" s="374"/>
      <c r="N10" s="374"/>
      <c r="O10" s="374"/>
      <c r="P10" s="376"/>
      <c r="Q10" s="148"/>
    </row>
    <row r="11" spans="1:17" x14ac:dyDescent="0.2">
      <c r="A11" s="146"/>
      <c r="C11" s="168" t="s">
        <v>123</v>
      </c>
      <c r="Q11" s="147"/>
    </row>
    <row r="12" spans="1:17" ht="27" customHeight="1" x14ac:dyDescent="0.2">
      <c r="A12" s="377" t="s">
        <v>65</v>
      </c>
      <c r="B12" s="378"/>
      <c r="C12" s="391"/>
      <c r="D12" s="392"/>
      <c r="E12" s="392"/>
      <c r="F12" s="392"/>
      <c r="G12" s="392"/>
      <c r="H12" s="392"/>
      <c r="I12" s="392"/>
      <c r="J12" s="392"/>
      <c r="K12" s="392"/>
      <c r="L12" s="392"/>
      <c r="M12" s="392"/>
      <c r="N12" s="392"/>
      <c r="O12" s="392"/>
      <c r="P12" s="392"/>
      <c r="Q12" s="393"/>
    </row>
    <row r="13" spans="1:17" ht="11.25" customHeight="1" x14ac:dyDescent="0.2">
      <c r="A13" s="146"/>
      <c r="Q13" s="147"/>
    </row>
    <row r="14" spans="1:17" ht="16.5" hidden="1" customHeight="1" x14ac:dyDescent="0.2">
      <c r="A14" s="146"/>
      <c r="C14" s="281" t="s">
        <v>115</v>
      </c>
      <c r="D14" s="281"/>
      <c r="E14" s="281"/>
      <c r="F14" s="281"/>
      <c r="G14" s="281"/>
      <c r="H14" s="281"/>
      <c r="I14" s="281"/>
      <c r="J14" s="281"/>
      <c r="K14" s="281"/>
      <c r="L14" s="281"/>
      <c r="M14" s="281"/>
      <c r="N14" s="281"/>
      <c r="O14" s="281"/>
      <c r="P14" s="281"/>
      <c r="Q14" s="370"/>
    </row>
    <row r="15" spans="1:17" hidden="1" x14ac:dyDescent="0.2">
      <c r="A15" s="146"/>
      <c r="C15" s="379" t="s">
        <v>121</v>
      </c>
      <c r="D15" s="379"/>
      <c r="E15" s="379"/>
      <c r="F15" s="379"/>
      <c r="G15" s="379"/>
      <c r="H15" s="379"/>
      <c r="I15" s="379"/>
      <c r="J15" s="379"/>
      <c r="K15" s="379"/>
      <c r="L15" s="379"/>
      <c r="M15" s="379"/>
      <c r="N15" s="379"/>
      <c r="O15" s="379"/>
      <c r="P15" s="379"/>
      <c r="Q15" s="380"/>
    </row>
    <row r="16" spans="1:17" ht="6.5" hidden="1" customHeight="1" x14ac:dyDescent="0.2">
      <c r="A16" s="146"/>
      <c r="C16" s="140"/>
      <c r="D16" s="140"/>
      <c r="E16" s="140"/>
      <c r="F16" s="140"/>
      <c r="G16" s="140"/>
      <c r="H16" s="140"/>
      <c r="I16" s="140"/>
      <c r="J16" s="140"/>
      <c r="K16" s="140"/>
      <c r="L16" s="140"/>
      <c r="M16" s="140"/>
      <c r="N16" s="140"/>
      <c r="O16" s="140"/>
      <c r="P16" s="140"/>
      <c r="Q16" s="149"/>
    </row>
    <row r="17" spans="1:29" ht="16.5" hidden="1" customHeight="1" x14ac:dyDescent="0.2">
      <c r="A17" s="146"/>
      <c r="C17" s="281" t="s">
        <v>116</v>
      </c>
      <c r="D17" s="281"/>
      <c r="E17" s="281"/>
      <c r="F17" s="281"/>
      <c r="G17" s="281"/>
      <c r="H17" s="281"/>
      <c r="I17" s="281"/>
      <c r="J17" s="281"/>
      <c r="K17" s="281"/>
      <c r="L17" s="281"/>
      <c r="M17" s="281"/>
      <c r="N17" s="281"/>
      <c r="O17" s="281"/>
      <c r="P17" s="281"/>
      <c r="Q17" s="370"/>
    </row>
    <row r="18" spans="1:29" hidden="1" x14ac:dyDescent="0.2">
      <c r="A18" s="146"/>
      <c r="C18" s="141" t="s">
        <v>66</v>
      </c>
      <c r="D18" s="141"/>
      <c r="E18" s="141"/>
      <c r="F18" s="141"/>
      <c r="G18" s="141"/>
      <c r="H18" s="141"/>
      <c r="I18" s="141"/>
      <c r="J18" s="141"/>
      <c r="K18" s="141"/>
      <c r="L18" s="141"/>
      <c r="M18" s="141"/>
      <c r="N18" s="141"/>
      <c r="O18" s="141"/>
      <c r="P18" s="141"/>
      <c r="Q18" s="150"/>
      <c r="R18" s="141"/>
    </row>
    <row r="19" spans="1:29" ht="8" hidden="1" customHeight="1" x14ac:dyDescent="0.2">
      <c r="A19" s="146"/>
      <c r="C19" s="140"/>
      <c r="D19" s="140"/>
      <c r="E19" s="140"/>
      <c r="F19" s="140"/>
      <c r="G19" s="140"/>
      <c r="H19" s="140"/>
      <c r="I19" s="140"/>
      <c r="J19" s="140"/>
      <c r="K19" s="140"/>
      <c r="L19" s="140"/>
      <c r="M19" s="140"/>
      <c r="N19" s="140"/>
      <c r="O19" s="140"/>
      <c r="P19" s="140"/>
      <c r="Q19" s="149"/>
      <c r="R19" s="140"/>
    </row>
    <row r="20" spans="1:29" ht="16.5" hidden="1" customHeight="1" x14ac:dyDescent="0.2">
      <c r="A20" s="146"/>
      <c r="C20" s="281" t="s">
        <v>117</v>
      </c>
      <c r="D20" s="281"/>
      <c r="E20" s="281"/>
      <c r="F20" s="281"/>
      <c r="G20" s="281"/>
      <c r="H20" s="281"/>
      <c r="I20" s="281"/>
      <c r="J20" s="281"/>
      <c r="K20" s="281"/>
      <c r="L20" s="281"/>
      <c r="M20" s="281"/>
      <c r="N20" s="281"/>
      <c r="O20" s="281"/>
      <c r="P20" s="281"/>
      <c r="Q20" s="370"/>
    </row>
    <row r="21" spans="1:29" hidden="1" x14ac:dyDescent="0.2">
      <c r="A21" s="146"/>
      <c r="C21" s="379" t="s">
        <v>118</v>
      </c>
      <c r="D21" s="379"/>
      <c r="E21" s="379"/>
      <c r="F21" s="379"/>
      <c r="G21" s="379"/>
      <c r="H21" s="379"/>
      <c r="I21" s="379"/>
      <c r="J21" s="379"/>
      <c r="K21" s="379"/>
      <c r="L21" s="379"/>
      <c r="M21" s="379"/>
      <c r="N21" s="379"/>
      <c r="O21" s="379"/>
      <c r="P21" s="379"/>
      <c r="Q21" s="380"/>
    </row>
    <row r="22" spans="1:29" ht="11.5" customHeight="1" thickBot="1" x14ac:dyDescent="0.25">
      <c r="A22" s="151"/>
      <c r="B22" s="152"/>
      <c r="C22" s="152"/>
      <c r="D22" s="152"/>
      <c r="E22" s="152"/>
      <c r="F22" s="152"/>
      <c r="G22" s="152"/>
      <c r="H22" s="152"/>
      <c r="I22" s="152"/>
      <c r="J22" s="152"/>
      <c r="K22" s="152"/>
      <c r="L22" s="152"/>
      <c r="M22" s="152"/>
      <c r="N22" s="152"/>
      <c r="O22" s="152"/>
      <c r="P22" s="152"/>
      <c r="Q22" s="153"/>
    </row>
    <row r="23" spans="1:29" ht="27.5" customHeight="1" x14ac:dyDescent="0.2">
      <c r="A23" s="155" t="s">
        <v>137</v>
      </c>
      <c r="B23" s="157"/>
      <c r="C23" s="154"/>
      <c r="D23" s="143"/>
      <c r="E23" s="143"/>
      <c r="F23" s="143"/>
      <c r="G23" s="143"/>
      <c r="H23" s="143"/>
      <c r="I23" s="143"/>
      <c r="J23" s="143"/>
      <c r="K23" s="143"/>
      <c r="L23" s="143"/>
      <c r="M23" s="143"/>
      <c r="N23" s="143"/>
      <c r="O23" s="143"/>
      <c r="P23" s="143"/>
      <c r="Q23" s="144"/>
    </row>
    <row r="24" spans="1:29" x14ac:dyDescent="0.2">
      <c r="A24" s="146"/>
      <c r="B24" s="1" t="s">
        <v>159</v>
      </c>
      <c r="Q24" s="147"/>
    </row>
    <row r="25" spans="1:29" x14ac:dyDescent="0.2">
      <c r="A25" s="388" t="s">
        <v>152</v>
      </c>
      <c r="B25" s="379"/>
      <c r="C25" s="379"/>
      <c r="D25" s="379"/>
      <c r="E25" s="379"/>
      <c r="F25" s="379"/>
      <c r="G25" s="379"/>
      <c r="H25" s="379"/>
      <c r="I25" s="379"/>
      <c r="J25" s="379"/>
      <c r="K25" s="379"/>
      <c r="L25" s="379"/>
      <c r="M25" s="379"/>
      <c r="N25" s="379"/>
      <c r="O25" s="379"/>
      <c r="P25" s="379"/>
      <c r="Q25" s="380"/>
    </row>
    <row r="26" spans="1:29" ht="27" customHeight="1" x14ac:dyDescent="0.2">
      <c r="A26" s="146"/>
      <c r="B26" s="384" t="s">
        <v>99</v>
      </c>
      <c r="C26" s="385"/>
      <c r="D26" s="381"/>
      <c r="E26" s="382"/>
      <c r="F26" s="382"/>
      <c r="G26" s="382"/>
      <c r="H26" s="382"/>
      <c r="I26" s="382"/>
      <c r="J26" s="382"/>
      <c r="K26" s="382"/>
      <c r="L26" s="382"/>
      <c r="M26" s="382"/>
      <c r="N26" s="382"/>
      <c r="O26" s="382"/>
      <c r="P26" s="382"/>
      <c r="Q26" s="383"/>
      <c r="R26" s="92"/>
      <c r="S26" s="92"/>
      <c r="T26" s="92"/>
      <c r="U26" s="92"/>
      <c r="V26" s="92"/>
      <c r="W26" s="92"/>
      <c r="X26" s="92"/>
      <c r="Y26" s="92"/>
      <c r="Z26" s="92"/>
      <c r="AA26" s="92"/>
      <c r="AB26" s="92"/>
      <c r="AC26" s="92"/>
    </row>
    <row r="27" spans="1:29" ht="27" customHeight="1" x14ac:dyDescent="0.2">
      <c r="A27" s="146"/>
      <c r="B27" s="386" t="s">
        <v>69</v>
      </c>
      <c r="C27" s="387"/>
      <c r="D27" s="381"/>
      <c r="E27" s="382"/>
      <c r="F27" s="382"/>
      <c r="G27" s="382"/>
      <c r="H27" s="382"/>
      <c r="I27" s="382"/>
      <c r="J27" s="382"/>
      <c r="K27" s="382"/>
      <c r="L27" s="382"/>
      <c r="M27" s="382"/>
      <c r="N27" s="382"/>
      <c r="O27" s="382"/>
      <c r="P27" s="382"/>
      <c r="Q27" s="383"/>
      <c r="R27" s="92"/>
      <c r="S27" s="92"/>
      <c r="T27" s="92"/>
      <c r="U27" s="92"/>
      <c r="V27" s="92"/>
      <c r="W27" s="92"/>
      <c r="X27" s="92"/>
      <c r="Y27" s="92"/>
      <c r="Z27" s="92"/>
      <c r="AA27" s="92"/>
      <c r="AB27" s="92"/>
      <c r="AC27" s="92"/>
    </row>
    <row r="28" spans="1:29" ht="27" customHeight="1" x14ac:dyDescent="0.2">
      <c r="A28" s="146"/>
      <c r="B28" s="386" t="s">
        <v>70</v>
      </c>
      <c r="C28" s="387"/>
      <c r="D28" s="381"/>
      <c r="E28" s="382"/>
      <c r="F28" s="382"/>
      <c r="G28" s="382"/>
      <c r="H28" s="382"/>
      <c r="I28" s="382"/>
      <c r="J28" s="382"/>
      <c r="K28" s="382"/>
      <c r="L28" s="382"/>
      <c r="M28" s="382"/>
      <c r="N28" s="382"/>
      <c r="O28" s="382"/>
      <c r="P28" s="382"/>
      <c r="Q28" s="383"/>
      <c r="R28" s="92"/>
      <c r="S28" s="92"/>
      <c r="T28" s="92"/>
      <c r="U28" s="92"/>
      <c r="V28" s="92"/>
      <c r="W28" s="92"/>
      <c r="X28" s="92"/>
      <c r="Y28" s="92"/>
      <c r="Z28" s="92"/>
      <c r="AA28" s="92"/>
      <c r="AB28" s="92"/>
      <c r="AC28" s="92"/>
    </row>
    <row r="29" spans="1:29" ht="13.5" thickBot="1" x14ac:dyDescent="0.25">
      <c r="A29" s="151"/>
      <c r="B29" s="152"/>
      <c r="C29" s="152"/>
      <c r="D29" s="152"/>
      <c r="E29" s="152"/>
      <c r="F29" s="152"/>
      <c r="G29" s="152"/>
      <c r="H29" s="152"/>
      <c r="I29" s="152"/>
      <c r="J29" s="152"/>
      <c r="K29" s="152"/>
      <c r="L29" s="152"/>
      <c r="M29" s="152"/>
      <c r="N29" s="152"/>
      <c r="O29" s="152"/>
      <c r="P29" s="152"/>
      <c r="Q29" s="153"/>
    </row>
    <row r="30" spans="1:29" ht="30.5" customHeight="1" thickBot="1" x14ac:dyDescent="0.25">
      <c r="A30" s="164" t="s">
        <v>138</v>
      </c>
      <c r="B30" s="165"/>
      <c r="Q30" s="147"/>
    </row>
    <row r="31" spans="1:29" ht="20" customHeight="1" x14ac:dyDescent="0.2">
      <c r="A31" s="160"/>
      <c r="B31" s="173" t="s">
        <v>139</v>
      </c>
      <c r="C31" s="143"/>
      <c r="D31" s="143"/>
      <c r="E31" s="143"/>
      <c r="F31" s="143"/>
      <c r="G31" s="143"/>
      <c r="H31" s="143"/>
      <c r="I31" s="143"/>
      <c r="J31" s="143"/>
      <c r="K31" s="143"/>
      <c r="L31" s="143"/>
      <c r="M31" s="143"/>
      <c r="N31" s="143"/>
      <c r="O31" s="143"/>
      <c r="P31" s="143"/>
      <c r="Q31" s="144"/>
    </row>
    <row r="32" spans="1:29" x14ac:dyDescent="0.2">
      <c r="A32" s="160"/>
      <c r="B32" s="160" t="s">
        <v>149</v>
      </c>
      <c r="Q32" s="147"/>
    </row>
    <row r="33" spans="1:17" ht="7.5" customHeight="1" x14ac:dyDescent="0.2">
      <c r="A33" s="160"/>
      <c r="B33" s="175"/>
      <c r="C33" s="13"/>
      <c r="D33" s="13"/>
      <c r="E33" s="13"/>
      <c r="F33" s="13"/>
      <c r="G33" s="13"/>
      <c r="H33" s="13"/>
      <c r="I33" s="13"/>
      <c r="J33" s="13"/>
      <c r="K33" s="13"/>
      <c r="L33" s="13"/>
      <c r="M33" s="13"/>
      <c r="N33" s="13"/>
      <c r="O33" s="13"/>
      <c r="P33" s="13"/>
      <c r="Q33" s="161"/>
    </row>
    <row r="34" spans="1:17" ht="14.5" customHeight="1" x14ac:dyDescent="0.2">
      <c r="A34" s="146"/>
      <c r="B34" s="395" t="s">
        <v>150</v>
      </c>
      <c r="C34" s="389"/>
      <c r="D34" s="389"/>
      <c r="E34" s="389"/>
      <c r="F34" s="389"/>
      <c r="G34" s="389"/>
      <c r="H34" s="389"/>
      <c r="I34" s="389"/>
      <c r="J34" s="389"/>
      <c r="K34" s="389"/>
      <c r="L34" s="389"/>
      <c r="M34" s="389"/>
      <c r="N34" s="389"/>
      <c r="O34" s="389"/>
      <c r="P34" s="389"/>
      <c r="Q34" s="396"/>
    </row>
    <row r="35" spans="1:17" ht="14.5" customHeight="1" x14ac:dyDescent="0.2">
      <c r="A35" s="146"/>
      <c r="B35" s="397" t="s">
        <v>151</v>
      </c>
      <c r="C35" s="360"/>
      <c r="D35" s="360"/>
      <c r="E35" s="360"/>
      <c r="F35" s="360"/>
      <c r="G35" s="360"/>
      <c r="H35" s="360"/>
      <c r="I35" s="360"/>
      <c r="J35" s="360"/>
      <c r="K35" s="360"/>
      <c r="L35" s="360"/>
      <c r="M35" s="360"/>
      <c r="N35" s="360"/>
      <c r="O35" s="360"/>
      <c r="P35" s="360"/>
      <c r="Q35" s="361"/>
    </row>
    <row r="36" spans="1:17" ht="32" customHeight="1" x14ac:dyDescent="0.2">
      <c r="A36" s="160"/>
      <c r="B36" s="160"/>
      <c r="C36" s="174" t="s">
        <v>120</v>
      </c>
      <c r="D36" s="365"/>
      <c r="E36" s="366"/>
      <c r="F36" s="366"/>
      <c r="G36" s="366"/>
      <c r="H36" s="366"/>
      <c r="I36" s="366"/>
      <c r="J36" s="366"/>
      <c r="K36" s="366"/>
      <c r="L36" s="366"/>
      <c r="M36" s="366"/>
      <c r="N36" s="366"/>
      <c r="O36" s="366"/>
      <c r="P36" s="366"/>
      <c r="Q36" s="368"/>
    </row>
    <row r="37" spans="1:17" ht="7.5" customHeight="1" x14ac:dyDescent="0.2">
      <c r="A37" s="160"/>
      <c r="B37" s="175"/>
      <c r="C37" s="13"/>
      <c r="D37" s="13"/>
      <c r="E37" s="13"/>
      <c r="F37" s="13"/>
      <c r="G37" s="13"/>
      <c r="H37" s="13"/>
      <c r="I37" s="13"/>
      <c r="J37" s="13"/>
      <c r="K37" s="13"/>
      <c r="L37" s="13"/>
      <c r="M37" s="13"/>
      <c r="N37" s="13"/>
      <c r="O37" s="13"/>
      <c r="P37" s="13"/>
      <c r="Q37" s="161"/>
    </row>
    <row r="38" spans="1:17" x14ac:dyDescent="0.2">
      <c r="A38" s="146"/>
      <c r="B38" s="160" t="s">
        <v>153</v>
      </c>
      <c r="Q38" s="147"/>
    </row>
    <row r="39" spans="1:17" ht="29" customHeight="1" x14ac:dyDescent="0.2">
      <c r="A39" s="146"/>
      <c r="B39" s="160"/>
      <c r="C39" s="158" t="s">
        <v>140</v>
      </c>
      <c r="D39" s="365"/>
      <c r="E39" s="366"/>
      <c r="F39" s="366"/>
      <c r="G39" s="366"/>
      <c r="H39" s="366"/>
      <c r="I39" s="366"/>
      <c r="J39" s="366"/>
      <c r="K39" s="366"/>
      <c r="L39" s="366"/>
      <c r="M39" s="366"/>
      <c r="N39" s="366"/>
      <c r="O39" s="366"/>
      <c r="P39" s="366"/>
      <c r="Q39" s="368"/>
    </row>
    <row r="40" spans="1:17" ht="7.5" customHeight="1" x14ac:dyDescent="0.2">
      <c r="A40" s="160"/>
      <c r="B40" s="175"/>
      <c r="C40" s="13"/>
      <c r="D40" s="13"/>
      <c r="E40" s="13"/>
      <c r="F40" s="13"/>
      <c r="G40" s="13"/>
      <c r="H40" s="13"/>
      <c r="I40" s="13"/>
      <c r="J40" s="13"/>
      <c r="K40" s="13"/>
      <c r="L40" s="13"/>
      <c r="M40" s="13"/>
      <c r="N40" s="13"/>
      <c r="O40" s="13"/>
      <c r="P40" s="13"/>
      <c r="Q40" s="161"/>
    </row>
    <row r="41" spans="1:17" x14ac:dyDescent="0.2">
      <c r="A41" s="146"/>
      <c r="B41" s="160" t="s">
        <v>158</v>
      </c>
      <c r="Q41" s="147"/>
    </row>
    <row r="42" spans="1:17" ht="29" customHeight="1" x14ac:dyDescent="0.2">
      <c r="A42" s="146"/>
      <c r="B42" s="185"/>
      <c r="C42" s="158" t="s">
        <v>131</v>
      </c>
      <c r="D42" s="365"/>
      <c r="E42" s="366"/>
      <c r="F42" s="366"/>
      <c r="G42" s="366"/>
      <c r="H42" s="367"/>
      <c r="I42" s="363" t="s">
        <v>132</v>
      </c>
      <c r="J42" s="364"/>
      <c r="K42" s="364"/>
      <c r="L42" s="364"/>
      <c r="M42" s="364"/>
      <c r="N42" s="362"/>
      <c r="O42" s="362"/>
      <c r="P42" s="362"/>
      <c r="Q42" s="169"/>
    </row>
    <row r="43" spans="1:17" ht="7.5" customHeight="1" x14ac:dyDescent="0.2">
      <c r="A43" s="160"/>
      <c r="B43" s="175"/>
      <c r="C43" s="13"/>
      <c r="D43" s="13"/>
      <c r="E43" s="13"/>
      <c r="F43" s="13"/>
      <c r="G43" s="13"/>
      <c r="H43" s="13"/>
      <c r="I43" s="13"/>
      <c r="J43" s="13"/>
      <c r="K43" s="13"/>
      <c r="L43" s="13"/>
      <c r="M43" s="13"/>
      <c r="N43" s="13"/>
      <c r="O43" s="13"/>
      <c r="P43" s="13"/>
      <c r="Q43" s="161"/>
    </row>
    <row r="44" spans="1:17" x14ac:dyDescent="0.2">
      <c r="A44" s="146"/>
      <c r="B44" s="160" t="s">
        <v>154</v>
      </c>
      <c r="Q44" s="147"/>
    </row>
    <row r="45" spans="1:17" ht="29" customHeight="1" x14ac:dyDescent="0.2">
      <c r="A45" s="146"/>
      <c r="B45" s="175"/>
      <c r="C45" s="158" t="s">
        <v>130</v>
      </c>
      <c r="D45" s="365"/>
      <c r="E45" s="366"/>
      <c r="F45" s="366"/>
      <c r="G45" s="366"/>
      <c r="H45" s="366"/>
      <c r="I45" s="366"/>
      <c r="J45" s="366"/>
      <c r="K45" s="366"/>
      <c r="L45" s="366"/>
      <c r="M45" s="366"/>
      <c r="N45" s="366"/>
      <c r="O45" s="366"/>
      <c r="P45" s="366"/>
      <c r="Q45" s="368"/>
    </row>
    <row r="46" spans="1:17" ht="14.5" customHeight="1" thickBot="1" x14ac:dyDescent="0.25">
      <c r="A46" s="146"/>
      <c r="B46" s="151"/>
      <c r="C46" s="162"/>
      <c r="D46" s="162"/>
      <c r="E46" s="162"/>
      <c r="F46" s="162"/>
      <c r="G46" s="162"/>
      <c r="H46" s="162"/>
      <c r="I46" s="162"/>
      <c r="J46" s="162"/>
      <c r="K46" s="162"/>
      <c r="L46" s="162"/>
      <c r="M46" s="162"/>
      <c r="N46" s="162"/>
      <c r="O46" s="162"/>
      <c r="P46" s="162"/>
      <c r="Q46" s="163"/>
    </row>
    <row r="47" spans="1:17" ht="20" customHeight="1" x14ac:dyDescent="0.2">
      <c r="A47" s="146"/>
      <c r="B47" s="173" t="s">
        <v>141</v>
      </c>
      <c r="C47" s="176"/>
      <c r="D47" s="176"/>
      <c r="E47" s="176"/>
      <c r="F47" s="176"/>
      <c r="G47" s="176"/>
      <c r="H47" s="176"/>
      <c r="I47" s="176"/>
      <c r="J47" s="176"/>
      <c r="K47" s="176"/>
      <c r="L47" s="176"/>
      <c r="M47" s="176"/>
      <c r="N47" s="176"/>
      <c r="O47" s="176"/>
      <c r="P47" s="176"/>
      <c r="Q47" s="177"/>
    </row>
    <row r="48" spans="1:17" ht="18" customHeight="1" x14ac:dyDescent="0.2">
      <c r="A48" s="146"/>
      <c r="B48" s="160" t="s">
        <v>142</v>
      </c>
      <c r="Q48" s="147"/>
    </row>
    <row r="49" spans="1:17" ht="22.5" customHeight="1" x14ac:dyDescent="0.2">
      <c r="A49" s="178"/>
      <c r="B49" s="178"/>
      <c r="C49" t="s">
        <v>143</v>
      </c>
      <c r="D49" s="172"/>
      <c r="E49" s="172"/>
      <c r="F49" s="172"/>
      <c r="G49" s="172"/>
      <c r="H49" s="172"/>
      <c r="I49" s="172"/>
      <c r="J49" s="172"/>
      <c r="K49" s="172"/>
      <c r="L49" s="172"/>
      <c r="M49" s="172"/>
      <c r="N49" s="172"/>
      <c r="O49" s="172"/>
      <c r="P49" s="172"/>
      <c r="Q49" s="148"/>
    </row>
    <row r="50" spans="1:17" ht="27" customHeight="1" x14ac:dyDescent="0.2">
      <c r="A50" s="146"/>
      <c r="B50" s="146"/>
      <c r="C50" s="179" t="s">
        <v>144</v>
      </c>
      <c r="D50" s="180"/>
      <c r="E50" s="181"/>
      <c r="F50" s="181"/>
      <c r="G50" s="181"/>
      <c r="H50" s="181"/>
      <c r="I50" s="181"/>
      <c r="J50" s="181"/>
      <c r="K50" s="181"/>
      <c r="L50" s="181"/>
      <c r="M50" s="182"/>
      <c r="N50" s="401" t="s">
        <v>67</v>
      </c>
      <c r="O50" s="281"/>
      <c r="P50" s="281"/>
      <c r="Q50" s="370"/>
    </row>
    <row r="51" spans="1:17" ht="22.5" customHeight="1" x14ac:dyDescent="0.2">
      <c r="A51" s="146"/>
      <c r="B51" s="146"/>
      <c r="C51" t="s">
        <v>145</v>
      </c>
      <c r="Q51" s="147"/>
    </row>
    <row r="52" spans="1:17" ht="27" customHeight="1" x14ac:dyDescent="0.2">
      <c r="A52" s="146"/>
      <c r="B52" s="146"/>
      <c r="C52" s="183" t="s">
        <v>146</v>
      </c>
      <c r="D52" s="180"/>
      <c r="E52" s="181"/>
      <c r="F52" s="181"/>
      <c r="G52" s="181"/>
      <c r="H52" s="181"/>
      <c r="I52" s="181"/>
      <c r="J52" s="181"/>
      <c r="K52" s="181"/>
      <c r="L52" s="181"/>
      <c r="M52" s="181"/>
      <c r="N52" s="181"/>
      <c r="O52" s="182"/>
      <c r="P52" s="401" t="s">
        <v>68</v>
      </c>
      <c r="Q52" s="370"/>
    </row>
    <row r="53" spans="1:17" ht="15" customHeight="1" x14ac:dyDescent="0.2">
      <c r="A53" s="146"/>
      <c r="B53" s="146"/>
      <c r="Q53" s="147"/>
    </row>
    <row r="54" spans="1:17" ht="27" customHeight="1" x14ac:dyDescent="0.2">
      <c r="A54" s="146"/>
      <c r="B54" s="146"/>
      <c r="C54" s="183" t="s">
        <v>147</v>
      </c>
      <c r="D54" s="391"/>
      <c r="E54" s="392"/>
      <c r="F54" s="392"/>
      <c r="G54" s="392"/>
      <c r="H54" s="392"/>
      <c r="I54" s="392"/>
      <c r="J54" s="392"/>
      <c r="K54" s="392"/>
      <c r="L54" s="392"/>
      <c r="M54" s="392"/>
      <c r="N54" s="392"/>
      <c r="O54" s="392"/>
      <c r="P54" s="392"/>
      <c r="Q54" s="393"/>
    </row>
    <row r="55" spans="1:17" ht="15" customHeight="1" thickBot="1" x14ac:dyDescent="0.25">
      <c r="A55" s="146"/>
      <c r="B55" s="151"/>
      <c r="C55" s="152"/>
      <c r="D55" s="152"/>
      <c r="E55" s="152"/>
      <c r="F55" s="152"/>
      <c r="G55" s="152"/>
      <c r="H55" s="152"/>
      <c r="I55" s="152"/>
      <c r="J55" s="152"/>
      <c r="K55" s="152"/>
      <c r="L55" s="152"/>
      <c r="M55" s="152"/>
      <c r="N55" s="152"/>
      <c r="O55" s="152"/>
      <c r="P55" s="152"/>
      <c r="Q55" s="153"/>
    </row>
    <row r="56" spans="1:17" ht="20" customHeight="1" x14ac:dyDescent="0.2">
      <c r="A56" s="146"/>
      <c r="B56" s="173" t="s">
        <v>148</v>
      </c>
      <c r="C56" s="176"/>
      <c r="D56" s="176"/>
      <c r="E56" s="176"/>
      <c r="F56" s="176"/>
      <c r="G56" s="176"/>
      <c r="H56" s="176"/>
      <c r="I56" s="176"/>
      <c r="J56" s="176"/>
      <c r="K56" s="176"/>
      <c r="L56" s="176"/>
      <c r="M56" s="176"/>
      <c r="N56" s="176"/>
      <c r="O56" s="176"/>
      <c r="P56" s="176"/>
      <c r="Q56" s="177"/>
    </row>
    <row r="57" spans="1:17" ht="14.5" customHeight="1" x14ac:dyDescent="0.2">
      <c r="A57" s="146"/>
      <c r="B57" s="395" t="s">
        <v>156</v>
      </c>
      <c r="C57" s="389"/>
      <c r="D57" s="389"/>
      <c r="E57" s="389"/>
      <c r="F57" s="389"/>
      <c r="G57" s="389"/>
      <c r="H57" s="389"/>
      <c r="I57" s="389"/>
      <c r="J57" s="389"/>
      <c r="K57" s="389"/>
      <c r="L57" s="389"/>
      <c r="M57" s="389"/>
      <c r="N57" s="389"/>
      <c r="O57" s="389"/>
      <c r="P57" s="389"/>
      <c r="Q57" s="396"/>
    </row>
    <row r="58" spans="1:17" s="11" customFormat="1" ht="14.5" customHeight="1" x14ac:dyDescent="0.2">
      <c r="A58" s="159"/>
      <c r="B58" s="397" t="s">
        <v>155</v>
      </c>
      <c r="C58" s="398"/>
      <c r="D58" s="398"/>
      <c r="E58" s="398"/>
      <c r="F58" s="398"/>
      <c r="G58" s="398"/>
      <c r="H58" s="398"/>
      <c r="I58" s="398"/>
      <c r="J58" s="398"/>
      <c r="K58" s="398"/>
      <c r="L58" s="398"/>
      <c r="M58" s="398"/>
      <c r="N58" s="398"/>
      <c r="O58" s="398"/>
      <c r="P58" s="398"/>
      <c r="Q58" s="399"/>
    </row>
    <row r="59" spans="1:17" s="11" customFormat="1" ht="14.5" customHeight="1" x14ac:dyDescent="0.2">
      <c r="A59" s="159"/>
      <c r="B59" s="400" t="s">
        <v>122</v>
      </c>
      <c r="C59" s="360"/>
      <c r="D59" s="360"/>
      <c r="E59" s="360"/>
      <c r="F59" s="360"/>
      <c r="G59" s="360"/>
      <c r="H59" s="360"/>
      <c r="I59" s="360"/>
      <c r="J59" s="360"/>
      <c r="K59" s="360"/>
      <c r="L59" s="360"/>
      <c r="M59" s="360"/>
      <c r="N59" s="360"/>
      <c r="O59" s="360"/>
      <c r="P59" s="360"/>
      <c r="Q59" s="361"/>
    </row>
    <row r="60" spans="1:17" ht="29" customHeight="1" x14ac:dyDescent="0.2">
      <c r="A60" s="160"/>
      <c r="B60" s="160"/>
      <c r="C60" s="174" t="s">
        <v>71</v>
      </c>
      <c r="D60" s="365"/>
      <c r="E60" s="366"/>
      <c r="F60" s="366"/>
      <c r="G60" s="366"/>
      <c r="H60" s="366"/>
      <c r="I60" s="366"/>
      <c r="J60" s="366"/>
      <c r="K60" s="366"/>
      <c r="L60" s="366"/>
      <c r="M60" s="366"/>
      <c r="N60" s="366"/>
      <c r="O60" s="366"/>
      <c r="P60" s="366"/>
      <c r="Q60" s="368"/>
    </row>
    <row r="61" spans="1:17" ht="7.5" customHeight="1" x14ac:dyDescent="0.2">
      <c r="A61" s="160"/>
      <c r="B61" s="175"/>
      <c r="C61" s="13"/>
      <c r="D61" s="13"/>
      <c r="E61" s="13"/>
      <c r="F61" s="13"/>
      <c r="G61" s="13"/>
      <c r="H61" s="13"/>
      <c r="I61" s="13"/>
      <c r="J61" s="13"/>
      <c r="K61" s="13"/>
      <c r="L61" s="13"/>
      <c r="M61" s="13"/>
      <c r="N61" s="13"/>
      <c r="O61" s="13"/>
      <c r="P61" s="13"/>
      <c r="Q61" s="161"/>
    </row>
    <row r="62" spans="1:17" x14ac:dyDescent="0.2">
      <c r="A62" s="146"/>
      <c r="B62" s="394" t="s">
        <v>157</v>
      </c>
      <c r="C62" s="280"/>
      <c r="D62" s="280"/>
      <c r="E62" s="280"/>
      <c r="F62" s="280"/>
      <c r="G62" s="280"/>
      <c r="H62" s="280"/>
      <c r="I62" s="280"/>
      <c r="J62" s="280"/>
      <c r="K62" s="280"/>
      <c r="L62" s="280"/>
      <c r="M62" s="280"/>
      <c r="N62" s="280"/>
      <c r="O62" s="280"/>
      <c r="P62" s="280"/>
      <c r="Q62" s="390"/>
    </row>
    <row r="63" spans="1:17" ht="29" customHeight="1" x14ac:dyDescent="0.2">
      <c r="A63" s="146"/>
      <c r="B63" s="160"/>
      <c r="C63" s="158" t="s">
        <v>124</v>
      </c>
      <c r="D63" s="365"/>
      <c r="E63" s="366"/>
      <c r="F63" s="366"/>
      <c r="G63" s="366"/>
      <c r="H63" s="366"/>
      <c r="I63" s="366"/>
      <c r="J63" s="366"/>
      <c r="K63" s="366"/>
      <c r="L63" s="366"/>
      <c r="M63" s="366"/>
      <c r="N63" s="366"/>
      <c r="O63" s="366"/>
      <c r="P63" s="366"/>
      <c r="Q63" s="368"/>
    </row>
    <row r="64" spans="1:17" ht="19.5" customHeight="1" thickBot="1" x14ac:dyDescent="0.25">
      <c r="A64" s="146"/>
      <c r="B64" s="184" t="s">
        <v>125</v>
      </c>
      <c r="C64" s="167"/>
      <c r="D64" s="13"/>
      <c r="E64" s="13"/>
      <c r="F64" s="13"/>
      <c r="G64" s="13"/>
      <c r="H64" s="13"/>
      <c r="I64" s="13"/>
      <c r="J64" s="13"/>
      <c r="K64" s="13"/>
      <c r="L64" s="13"/>
      <c r="M64" s="13"/>
      <c r="N64" s="13"/>
      <c r="O64" s="13"/>
      <c r="P64" s="13"/>
      <c r="Q64" s="161"/>
    </row>
    <row r="65" spans="1:17" ht="16.5" customHeight="1" x14ac:dyDescent="0.2">
      <c r="A65" s="143"/>
      <c r="B65" s="143" t="s">
        <v>119</v>
      </c>
      <c r="C65" s="143"/>
      <c r="D65" s="143"/>
      <c r="E65" s="143"/>
      <c r="F65" s="143"/>
      <c r="G65" s="143"/>
      <c r="H65" s="143"/>
      <c r="I65" s="143"/>
      <c r="J65" s="143"/>
      <c r="K65" s="143"/>
      <c r="L65" s="143"/>
      <c r="M65" s="143"/>
      <c r="N65" s="143"/>
      <c r="O65" s="143"/>
      <c r="P65" s="143"/>
      <c r="Q65" s="143"/>
    </row>
  </sheetData>
  <mergeCells count="41">
    <mergeCell ref="B62:Q62"/>
    <mergeCell ref="B57:Q57"/>
    <mergeCell ref="D63:Q63"/>
    <mergeCell ref="B34:Q34"/>
    <mergeCell ref="B35:Q35"/>
    <mergeCell ref="D42:H42"/>
    <mergeCell ref="I42:M42"/>
    <mergeCell ref="N42:P42"/>
    <mergeCell ref="D45:Q45"/>
    <mergeCell ref="B58:Q58"/>
    <mergeCell ref="B59:Q59"/>
    <mergeCell ref="D36:Q36"/>
    <mergeCell ref="D39:Q39"/>
    <mergeCell ref="N50:Q50"/>
    <mergeCell ref="P52:Q52"/>
    <mergeCell ref="D54:Q54"/>
    <mergeCell ref="D60:Q60"/>
    <mergeCell ref="B26:C26"/>
    <mergeCell ref="D26:Q26"/>
    <mergeCell ref="B27:C27"/>
    <mergeCell ref="D27:Q27"/>
    <mergeCell ref="B28:C28"/>
    <mergeCell ref="D28:Q28"/>
    <mergeCell ref="A25:Q25"/>
    <mergeCell ref="D8:Q8"/>
    <mergeCell ref="C10:G10"/>
    <mergeCell ref="H10:I10"/>
    <mergeCell ref="J10:P10"/>
    <mergeCell ref="A12:B12"/>
    <mergeCell ref="C12:Q12"/>
    <mergeCell ref="C14:Q14"/>
    <mergeCell ref="C15:Q15"/>
    <mergeCell ref="C17:Q17"/>
    <mergeCell ref="C20:Q20"/>
    <mergeCell ref="C21:Q21"/>
    <mergeCell ref="D7:Q7"/>
    <mergeCell ref="A1:Q1"/>
    <mergeCell ref="A2:C2"/>
    <mergeCell ref="A3:Q3"/>
    <mergeCell ref="D5:Q5"/>
    <mergeCell ref="D6:Q6"/>
  </mergeCells>
  <phoneticPr fontId="5"/>
  <dataValidations count="2">
    <dataValidation type="list" allowBlank="1" showInputMessage="1" showErrorMessage="1" sqref="C12:Q12" xr:uid="{FEF189FF-2690-4735-BFE7-DB20B7DE253E}">
      <formula1>"A-1. 木曽校費,A-2. 三鷹校費,A-3. 天文センターの科研費・その他外部資金,B-1. 運営費交付金（天文センター以外）,B-2. 寄付金（天文センター以外）,B-3. 受託研究費等（天文センター以外）,B-4. 預かり補助金（天文センター以外）,B-5. 間接経費（天文センター以外）,C-1. その他所属機関等の経費, C-2. 私費"</formula1>
    </dataValidation>
    <dataValidation type="list" allowBlank="1" showInputMessage="1" showErrorMessage="1" sqref="D42:H42 N42:P42" xr:uid="{7A12BD46-C528-4EAE-B31D-5DB37B90462C}">
      <formula1>"利用あり,利用なし"</formula1>
    </dataValidation>
  </dataValidations>
  <pageMargins left="0.70866141732283472" right="0.70866141732283472" top="0.74803149606299213" bottom="0.74803149606299213" header="0.31496062992125984" footer="0.31496062992125984"/>
  <pageSetup paperSize="9" scale="83" orientation="portrait" blackAndWhite="1"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2" tint="-0.749992370372631"/>
  </sheetPr>
  <dimension ref="A1:E76"/>
  <sheetViews>
    <sheetView zoomScale="90" zoomScaleNormal="90" workbookViewId="0">
      <selection activeCell="H26" sqref="H26"/>
    </sheetView>
  </sheetViews>
  <sheetFormatPr defaultColWidth="8.90625" defaultRowHeight="13" x14ac:dyDescent="0.2"/>
  <cols>
    <col min="2" max="2" width="22.6328125" customWidth="1"/>
    <col min="3" max="3" width="17.08984375" customWidth="1"/>
    <col min="4" max="4" width="24.08984375" bestFit="1" customWidth="1"/>
    <col min="5" max="5" width="16.36328125" customWidth="1"/>
  </cols>
  <sheetData>
    <row r="1" spans="1:5" ht="36.75" customHeight="1" x14ac:dyDescent="0.2">
      <c r="A1" s="402" t="s">
        <v>72</v>
      </c>
      <c r="B1" s="402"/>
      <c r="C1" s="402"/>
      <c r="D1" s="402"/>
      <c r="E1" s="402"/>
    </row>
    <row r="2" spans="1:5" ht="27" customHeight="1" thickBot="1" x14ac:dyDescent="0.25">
      <c r="B2" s="414" t="s">
        <v>57</v>
      </c>
      <c r="C2" s="414"/>
      <c r="D2" s="414"/>
      <c r="E2" s="414"/>
    </row>
    <row r="3" spans="1:5" s="1" customFormat="1" ht="32.25" customHeight="1" thickBot="1" x14ac:dyDescent="0.25">
      <c r="B3" s="411" t="s">
        <v>34</v>
      </c>
      <c r="C3" s="412"/>
      <c r="D3" s="51" t="s">
        <v>35</v>
      </c>
      <c r="E3" s="51" t="s">
        <v>36</v>
      </c>
    </row>
    <row r="4" spans="1:5" s="1" customFormat="1" ht="30" customHeight="1" x14ac:dyDescent="0.2">
      <c r="B4" s="413" t="s">
        <v>38</v>
      </c>
      <c r="C4" s="413" t="s">
        <v>39</v>
      </c>
      <c r="D4" s="135" t="s">
        <v>108</v>
      </c>
      <c r="E4" s="128" t="s">
        <v>100</v>
      </c>
    </row>
    <row r="5" spans="1:5" s="1" customFormat="1" ht="30" customHeight="1" x14ac:dyDescent="0.2">
      <c r="B5" s="403"/>
      <c r="C5" s="403"/>
      <c r="D5" s="136" t="s">
        <v>109</v>
      </c>
      <c r="E5" s="132" t="s">
        <v>110</v>
      </c>
    </row>
    <row r="6" spans="1:5" s="1" customFormat="1" ht="30" customHeight="1" x14ac:dyDescent="0.2">
      <c r="B6" s="403"/>
      <c r="C6" s="403"/>
      <c r="D6" s="53" t="s">
        <v>41</v>
      </c>
      <c r="E6" s="129" t="s">
        <v>101</v>
      </c>
    </row>
    <row r="7" spans="1:5" s="1" customFormat="1" ht="20.25" hidden="1" customHeight="1" x14ac:dyDescent="0.2">
      <c r="B7" s="403"/>
      <c r="C7" s="405"/>
      <c r="D7" s="405"/>
      <c r="E7" s="405"/>
    </row>
    <row r="8" spans="1:5" s="1" customFormat="1" ht="20.25" hidden="1" customHeight="1" x14ac:dyDescent="0.2">
      <c r="B8" s="408"/>
      <c r="C8" s="408"/>
      <c r="D8" s="408"/>
      <c r="E8" s="408"/>
    </row>
    <row r="9" spans="1:5" s="1" customFormat="1" ht="30" customHeight="1" x14ac:dyDescent="0.2">
      <c r="B9" s="405" t="s">
        <v>43</v>
      </c>
      <c r="C9" s="56" t="s">
        <v>44</v>
      </c>
      <c r="D9" s="57" t="s">
        <v>45</v>
      </c>
      <c r="E9" s="58" t="s">
        <v>46</v>
      </c>
    </row>
    <row r="10" spans="1:5" s="1" customFormat="1" ht="30" customHeight="1" x14ac:dyDescent="0.2">
      <c r="B10" s="403"/>
      <c r="C10" s="56" t="s">
        <v>47</v>
      </c>
      <c r="D10" s="57" t="s">
        <v>45</v>
      </c>
      <c r="E10" s="131" t="s">
        <v>103</v>
      </c>
    </row>
    <row r="11" spans="1:5" s="1" customFormat="1" ht="30" customHeight="1" x14ac:dyDescent="0.2">
      <c r="B11" s="408"/>
      <c r="C11" s="55" t="s">
        <v>48</v>
      </c>
      <c r="D11" s="59" t="s">
        <v>45</v>
      </c>
      <c r="E11" s="132" t="s">
        <v>102</v>
      </c>
    </row>
    <row r="12" spans="1:5" s="1" customFormat="1" ht="20.25" customHeight="1" x14ac:dyDescent="0.2">
      <c r="B12" s="403" t="s">
        <v>49</v>
      </c>
      <c r="C12" s="405"/>
      <c r="D12" s="405" t="s">
        <v>50</v>
      </c>
      <c r="E12" s="406" t="s">
        <v>102</v>
      </c>
    </row>
    <row r="13" spans="1:5" s="1" customFormat="1" ht="20.25" customHeight="1" thickBot="1" x14ac:dyDescent="0.25">
      <c r="B13" s="404"/>
      <c r="C13" s="404"/>
      <c r="D13" s="404"/>
      <c r="E13" s="407"/>
    </row>
    <row r="14" spans="1:5" s="1" customFormat="1" ht="13.5" thickBot="1" x14ac:dyDescent="0.25"/>
    <row r="15" spans="1:5" s="1" customFormat="1" ht="32.25" customHeight="1" thickBot="1" x14ac:dyDescent="0.25">
      <c r="B15" s="411" t="s">
        <v>34</v>
      </c>
      <c r="C15" s="412"/>
      <c r="D15" s="51" t="s">
        <v>35</v>
      </c>
      <c r="E15" s="51" t="s">
        <v>37</v>
      </c>
    </row>
    <row r="16" spans="1:5" s="1" customFormat="1" ht="30" customHeight="1" x14ac:dyDescent="0.2">
      <c r="B16" s="413" t="s">
        <v>38</v>
      </c>
      <c r="C16" s="413" t="s">
        <v>39</v>
      </c>
      <c r="D16" s="52" t="s">
        <v>40</v>
      </c>
      <c r="E16" s="128" t="s">
        <v>104</v>
      </c>
    </row>
    <row r="17" spans="2:5" s="1" customFormat="1" ht="30" customHeight="1" x14ac:dyDescent="0.2">
      <c r="B17" s="403"/>
      <c r="C17" s="403"/>
      <c r="D17" s="136" t="s">
        <v>109</v>
      </c>
      <c r="E17" s="129" t="s">
        <v>111</v>
      </c>
    </row>
    <row r="18" spans="2:5" s="1" customFormat="1" ht="30" customHeight="1" x14ac:dyDescent="0.2">
      <c r="B18" s="403"/>
      <c r="C18" s="403"/>
      <c r="D18" s="53" t="s">
        <v>41</v>
      </c>
      <c r="E18" s="130" t="s">
        <v>105</v>
      </c>
    </row>
    <row r="19" spans="2:5" s="1" customFormat="1" ht="30" customHeight="1" x14ac:dyDescent="0.2">
      <c r="B19" s="403"/>
      <c r="C19" s="403"/>
      <c r="D19" s="54" t="s">
        <v>42</v>
      </c>
      <c r="E19" s="133" t="s">
        <v>106</v>
      </c>
    </row>
    <row r="20" spans="2:5" s="1" customFormat="1" ht="20.25" hidden="1" customHeight="1" x14ac:dyDescent="0.2">
      <c r="B20" s="403"/>
      <c r="C20" s="405"/>
      <c r="D20" s="405"/>
      <c r="E20" s="409"/>
    </row>
    <row r="21" spans="2:5" s="1" customFormat="1" ht="20.25" hidden="1" customHeight="1" x14ac:dyDescent="0.2">
      <c r="B21" s="408"/>
      <c r="C21" s="408"/>
      <c r="D21" s="408"/>
      <c r="E21" s="410"/>
    </row>
    <row r="22" spans="2:5" s="1" customFormat="1" ht="30" customHeight="1" x14ac:dyDescent="0.2">
      <c r="B22" s="405" t="s">
        <v>43</v>
      </c>
      <c r="C22" s="56" t="s">
        <v>44</v>
      </c>
      <c r="D22" s="57" t="s">
        <v>45</v>
      </c>
      <c r="E22" s="58" t="s">
        <v>46</v>
      </c>
    </row>
    <row r="23" spans="2:5" s="1" customFormat="1" ht="30" customHeight="1" x14ac:dyDescent="0.2">
      <c r="B23" s="403"/>
      <c r="C23" s="56" t="s">
        <v>47</v>
      </c>
      <c r="D23" s="57" t="s">
        <v>45</v>
      </c>
      <c r="E23" s="131" t="s">
        <v>103</v>
      </c>
    </row>
    <row r="24" spans="2:5" s="1" customFormat="1" ht="30" customHeight="1" x14ac:dyDescent="0.2">
      <c r="B24" s="408"/>
      <c r="C24" s="55" t="s">
        <v>48</v>
      </c>
      <c r="D24" s="59" t="s">
        <v>45</v>
      </c>
      <c r="E24" s="132" t="s">
        <v>102</v>
      </c>
    </row>
    <row r="25" spans="2:5" s="1" customFormat="1" ht="20.25" customHeight="1" x14ac:dyDescent="0.2">
      <c r="B25" s="403" t="s">
        <v>49</v>
      </c>
      <c r="C25" s="405"/>
      <c r="D25" s="405" t="s">
        <v>50</v>
      </c>
      <c r="E25" s="406" t="s">
        <v>102</v>
      </c>
    </row>
    <row r="26" spans="2:5" s="1" customFormat="1" ht="20.25" customHeight="1" thickBot="1" x14ac:dyDescent="0.25">
      <c r="B26" s="404"/>
      <c r="C26" s="404"/>
      <c r="D26" s="404"/>
      <c r="E26" s="407"/>
    </row>
    <row r="27" spans="2:5" ht="18" customHeight="1" x14ac:dyDescent="0.2">
      <c r="B27" t="s">
        <v>107</v>
      </c>
    </row>
    <row r="28" spans="2:5" ht="18" customHeight="1" x14ac:dyDescent="0.2"/>
    <row r="29" spans="2:5" ht="18" customHeight="1" x14ac:dyDescent="0.2"/>
    <row r="30" spans="2:5" ht="18" customHeight="1" x14ac:dyDescent="0.2"/>
    <row r="31" spans="2:5" ht="18" customHeight="1" x14ac:dyDescent="0.2"/>
    <row r="32" spans="2: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sheetData>
  <sheetProtection sheet="1"/>
  <mergeCells count="24">
    <mergeCell ref="B9:B11"/>
    <mergeCell ref="B2:E2"/>
    <mergeCell ref="B3:C3"/>
    <mergeCell ref="B4:B8"/>
    <mergeCell ref="C4:C6"/>
    <mergeCell ref="C7:C8"/>
    <mergeCell ref="D7:D8"/>
    <mergeCell ref="E7:E8"/>
    <mergeCell ref="A1:E1"/>
    <mergeCell ref="B25:B26"/>
    <mergeCell ref="C25:C26"/>
    <mergeCell ref="D25:D26"/>
    <mergeCell ref="E25:E26"/>
    <mergeCell ref="D20:D21"/>
    <mergeCell ref="E20:E21"/>
    <mergeCell ref="B22:B24"/>
    <mergeCell ref="B15:C15"/>
    <mergeCell ref="B16:B21"/>
    <mergeCell ref="C16:C19"/>
    <mergeCell ref="C20:C21"/>
    <mergeCell ref="B12:B13"/>
    <mergeCell ref="C12:C13"/>
    <mergeCell ref="D12:D13"/>
    <mergeCell ref="E12:E13"/>
  </mergeCells>
  <phoneticPr fontId="5"/>
  <pageMargins left="2.3622047244094491" right="0.78740157480314965" top="0.98425196850393704" bottom="0.98425196850393704" header="0.51181102362204722" footer="0.51181102362204722"/>
  <pageSetup paperSize="10" scale="74" orientation="landscape"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tint="-0.249977111117893"/>
  </sheetPr>
  <dimension ref="A1:J27"/>
  <sheetViews>
    <sheetView view="pageBreakPreview" zoomScale="85" zoomScaleNormal="100" zoomScaleSheetLayoutView="85" workbookViewId="0">
      <selection activeCell="L16" sqref="L16"/>
    </sheetView>
  </sheetViews>
  <sheetFormatPr defaultColWidth="8.90625" defaultRowHeight="17.149999999999999" customHeight="1" x14ac:dyDescent="0.2"/>
  <cols>
    <col min="1" max="1" width="23.90625" style="40" customWidth="1"/>
    <col min="2" max="2" width="14.36328125" style="40" customWidth="1"/>
    <col min="3" max="3" width="20.08984375" style="40" customWidth="1"/>
    <col min="4" max="4" width="15.36328125" style="60" customWidth="1"/>
    <col min="5" max="6" width="15.6328125" style="40" customWidth="1"/>
    <col min="7" max="8" width="15.6328125" style="60" customWidth="1"/>
    <col min="9" max="9" width="15.6328125" style="60" hidden="1" customWidth="1"/>
    <col min="10" max="10" width="7.90625" style="40" hidden="1" customWidth="1"/>
    <col min="11" max="16384" width="8.90625" style="40"/>
  </cols>
  <sheetData>
    <row r="1" spans="1:10" ht="41.25" customHeight="1" x14ac:dyDescent="0.2">
      <c r="A1" s="219" t="s">
        <v>72</v>
      </c>
      <c r="B1" s="219"/>
      <c r="C1" s="219"/>
      <c r="D1" s="219"/>
      <c r="E1" s="219"/>
      <c r="F1" s="219"/>
      <c r="G1" s="219"/>
      <c r="H1" s="219"/>
      <c r="I1" s="40"/>
    </row>
    <row r="2" spans="1:10" ht="14.15" customHeight="1" x14ac:dyDescent="0.2">
      <c r="A2" s="39" t="s">
        <v>29</v>
      </c>
      <c r="C2" s="36" t="s">
        <v>28</v>
      </c>
      <c r="F2" s="41">
        <f ca="1">TODAY()</f>
        <v>44693</v>
      </c>
    </row>
    <row r="3" spans="1:10" ht="14.15" customHeight="1" x14ac:dyDescent="0.2">
      <c r="A3" s="42">
        <f>'利用申込書《様式1-1》'!$H$3</f>
        <v>0</v>
      </c>
    </row>
    <row r="4" spans="1:10" ht="15" customHeight="1" x14ac:dyDescent="0.2">
      <c r="A4" s="230" t="str">
        <f>'利用申込書《様式1-1》'!C10&amp;"　"&amp;'利用申込書《様式1-1》'!C9&amp;"　様"</f>
        <v>　　様</v>
      </c>
      <c r="B4" s="230"/>
      <c r="C4" s="230"/>
      <c r="D4" s="230"/>
      <c r="E4" s="46"/>
    </row>
    <row r="5" spans="1:10" ht="14.15" customHeight="1" x14ac:dyDescent="0.2">
      <c r="A5" s="47" t="s">
        <v>1</v>
      </c>
      <c r="B5" s="111">
        <f>'利用申込書《様式1-1》'!C16</f>
        <v>0</v>
      </c>
      <c r="C5" s="111">
        <f>'利用申込書《様式1-1》'!F16</f>
        <v>0</v>
      </c>
      <c r="D5" s="61"/>
      <c r="E5" s="44" t="s">
        <v>136</v>
      </c>
      <c r="F5" s="43">
        <f>H9+H19</f>
        <v>0</v>
      </c>
    </row>
    <row r="6" spans="1:10" ht="12.75" customHeight="1" x14ac:dyDescent="0.2">
      <c r="A6" s="45"/>
      <c r="B6" s="45"/>
      <c r="C6" s="44"/>
      <c r="D6" s="62"/>
      <c r="E6" s="44"/>
      <c r="F6" s="44" t="s">
        <v>135</v>
      </c>
    </row>
    <row r="7" spans="1:10" ht="17" thickBot="1" x14ac:dyDescent="0.25">
      <c r="A7" s="171" t="s">
        <v>133</v>
      </c>
      <c r="B7" s="45"/>
      <c r="C7" s="44"/>
      <c r="D7" s="62"/>
      <c r="E7" s="44"/>
      <c r="F7" s="44"/>
    </row>
    <row r="8" spans="1:10" s="1" customFormat="1" ht="32.25" customHeight="1" thickBot="1" x14ac:dyDescent="0.25">
      <c r="A8" s="227" t="s">
        <v>34</v>
      </c>
      <c r="B8" s="228"/>
      <c r="C8" s="81" t="s">
        <v>35</v>
      </c>
      <c r="D8" s="82" t="s">
        <v>36</v>
      </c>
      <c r="E8" s="83" t="s">
        <v>51</v>
      </c>
      <c r="F8" s="84" t="s">
        <v>54</v>
      </c>
      <c r="G8" s="85" t="s">
        <v>52</v>
      </c>
      <c r="H8" s="85" t="s">
        <v>53</v>
      </c>
      <c r="I8" s="211" t="s">
        <v>169</v>
      </c>
      <c r="J8" s="212"/>
    </row>
    <row r="9" spans="1:10" s="1" customFormat="1" ht="30" customHeight="1" x14ac:dyDescent="0.2">
      <c r="A9" s="220" t="s">
        <v>38</v>
      </c>
      <c r="B9" s="220" t="s">
        <v>39</v>
      </c>
      <c r="C9" s="74" t="s">
        <v>112</v>
      </c>
      <c r="D9" s="71">
        <v>3200</v>
      </c>
      <c r="E9" s="137">
        <v>0</v>
      </c>
      <c r="F9" s="138">
        <v>0</v>
      </c>
      <c r="G9" s="139">
        <f t="shared" ref="G9:G15" si="0">D9*(E9*F9)</f>
        <v>0</v>
      </c>
      <c r="H9" s="224">
        <f>SUM(G9:G15)</f>
        <v>0</v>
      </c>
      <c r="I9" s="213">
        <f>SUM(G9:G13)</f>
        <v>0</v>
      </c>
      <c r="J9" s="204" t="s">
        <v>170</v>
      </c>
    </row>
    <row r="10" spans="1:10" s="1" customFormat="1" ht="30" customHeight="1" x14ac:dyDescent="0.2">
      <c r="A10" s="221"/>
      <c r="B10" s="221"/>
      <c r="C10" s="78" t="s">
        <v>113</v>
      </c>
      <c r="D10" s="70">
        <v>2200</v>
      </c>
      <c r="E10" s="121">
        <v>0</v>
      </c>
      <c r="F10" s="122">
        <v>0</v>
      </c>
      <c r="G10" s="73">
        <f t="shared" si="0"/>
        <v>0</v>
      </c>
      <c r="H10" s="225"/>
      <c r="I10" s="214"/>
      <c r="J10" s="205"/>
    </row>
    <row r="11" spans="1:10" s="1" customFormat="1" ht="30" customHeight="1" x14ac:dyDescent="0.2">
      <c r="A11" s="221"/>
      <c r="B11" s="229"/>
      <c r="C11" s="78" t="s">
        <v>41</v>
      </c>
      <c r="D11" s="72">
        <v>1200</v>
      </c>
      <c r="E11" s="123">
        <v>0</v>
      </c>
      <c r="F11" s="124">
        <v>0</v>
      </c>
      <c r="G11" s="73">
        <f t="shared" si="0"/>
        <v>0</v>
      </c>
      <c r="H11" s="225"/>
      <c r="I11" s="214"/>
      <c r="J11" s="205"/>
    </row>
    <row r="12" spans="1:10" s="1" customFormat="1" ht="30" customHeight="1" x14ac:dyDescent="0.2">
      <c r="A12" s="221"/>
      <c r="B12" s="134" t="s">
        <v>88</v>
      </c>
      <c r="C12" s="5" t="s">
        <v>89</v>
      </c>
      <c r="D12" s="69">
        <v>750</v>
      </c>
      <c r="E12" s="123">
        <v>0</v>
      </c>
      <c r="F12" s="125"/>
      <c r="G12" s="73">
        <f>D12*(E12*1)</f>
        <v>0</v>
      </c>
      <c r="H12" s="225"/>
      <c r="I12" s="214"/>
      <c r="J12" s="205"/>
    </row>
    <row r="13" spans="1:10" s="1" customFormat="1" ht="30" customHeight="1" thickBot="1" x14ac:dyDescent="0.25">
      <c r="A13" s="222" t="s">
        <v>43</v>
      </c>
      <c r="B13" s="76" t="s">
        <v>44</v>
      </c>
      <c r="C13" s="77" t="s">
        <v>45</v>
      </c>
      <c r="D13" s="72">
        <v>200</v>
      </c>
      <c r="E13" s="121">
        <v>0</v>
      </c>
      <c r="F13" s="122">
        <v>0</v>
      </c>
      <c r="G13" s="65">
        <f t="shared" si="0"/>
        <v>0</v>
      </c>
      <c r="H13" s="225"/>
      <c r="I13" s="215"/>
      <c r="J13" s="206"/>
    </row>
    <row r="14" spans="1:10" s="1" customFormat="1" ht="30" customHeight="1" x14ac:dyDescent="0.2">
      <c r="A14" s="221"/>
      <c r="B14" s="76" t="s">
        <v>47</v>
      </c>
      <c r="C14" s="77" t="s">
        <v>45</v>
      </c>
      <c r="D14" s="72">
        <v>500</v>
      </c>
      <c r="E14" s="123">
        <v>0</v>
      </c>
      <c r="F14" s="124">
        <v>0</v>
      </c>
      <c r="G14" s="73">
        <f t="shared" si="0"/>
        <v>0</v>
      </c>
      <c r="H14" s="225"/>
      <c r="I14" s="214">
        <f>SUM(G14:G15)</f>
        <v>0</v>
      </c>
      <c r="J14" s="205" t="s">
        <v>171</v>
      </c>
    </row>
    <row r="15" spans="1:10" s="1" customFormat="1" ht="30" customHeight="1" thickBot="1" x14ac:dyDescent="0.25">
      <c r="A15" s="223"/>
      <c r="B15" s="194" t="s">
        <v>48</v>
      </c>
      <c r="C15" s="195" t="s">
        <v>45</v>
      </c>
      <c r="D15" s="196">
        <v>750</v>
      </c>
      <c r="E15" s="197">
        <v>0</v>
      </c>
      <c r="F15" s="198">
        <v>0</v>
      </c>
      <c r="G15" s="199">
        <f t="shared" si="0"/>
        <v>0</v>
      </c>
      <c r="H15" s="226"/>
      <c r="I15" s="215"/>
      <c r="J15" s="206"/>
    </row>
    <row r="16" spans="1:10" s="1" customFormat="1" ht="7.5" customHeight="1" x14ac:dyDescent="0.2">
      <c r="D16" s="63"/>
      <c r="G16" s="63"/>
      <c r="H16" s="63"/>
      <c r="I16" s="192"/>
      <c r="J16" s="193"/>
    </row>
    <row r="17" spans="1:10" s="1" customFormat="1" ht="17" thickBot="1" x14ac:dyDescent="0.25">
      <c r="A17" s="170" t="s">
        <v>134</v>
      </c>
      <c r="D17" s="63"/>
      <c r="G17" s="63"/>
      <c r="H17" s="63"/>
      <c r="I17" s="192"/>
      <c r="J17" s="193"/>
    </row>
    <row r="18" spans="1:10" s="1" customFormat="1" ht="32.25" customHeight="1" thickBot="1" x14ac:dyDescent="0.25">
      <c r="A18" s="227" t="s">
        <v>34</v>
      </c>
      <c r="B18" s="228"/>
      <c r="C18" s="81" t="s">
        <v>35</v>
      </c>
      <c r="D18" s="86" t="s">
        <v>37</v>
      </c>
      <c r="E18" s="83" t="s">
        <v>51</v>
      </c>
      <c r="F18" s="84" t="s">
        <v>54</v>
      </c>
      <c r="G18" s="85" t="s">
        <v>52</v>
      </c>
      <c r="H18" s="85" t="s">
        <v>53</v>
      </c>
      <c r="I18" s="211" t="s">
        <v>169</v>
      </c>
      <c r="J18" s="212"/>
    </row>
    <row r="19" spans="1:10" s="1" customFormat="1" ht="30" customHeight="1" x14ac:dyDescent="0.2">
      <c r="A19" s="220" t="s">
        <v>38</v>
      </c>
      <c r="B19" s="220" t="s">
        <v>39</v>
      </c>
      <c r="C19" s="74" t="s">
        <v>112</v>
      </c>
      <c r="D19" s="64">
        <v>3500</v>
      </c>
      <c r="E19" s="137">
        <v>0</v>
      </c>
      <c r="F19" s="138">
        <v>0</v>
      </c>
      <c r="G19" s="139">
        <f t="shared" ref="G19:G26" si="1">D19*(E19*F19)</f>
        <v>0</v>
      </c>
      <c r="H19" s="224">
        <f>SUM(G19:G26)</f>
        <v>0</v>
      </c>
      <c r="I19" s="216">
        <f>SUM(G19:G24)</f>
        <v>0</v>
      </c>
      <c r="J19" s="207" t="s">
        <v>170</v>
      </c>
    </row>
    <row r="20" spans="1:10" s="1" customFormat="1" ht="30" customHeight="1" x14ac:dyDescent="0.2">
      <c r="A20" s="221"/>
      <c r="B20" s="221"/>
      <c r="C20" s="78" t="s">
        <v>113</v>
      </c>
      <c r="D20" s="72">
        <v>2500</v>
      </c>
      <c r="E20" s="121">
        <v>0</v>
      </c>
      <c r="F20" s="122">
        <v>0</v>
      </c>
      <c r="G20" s="73">
        <f t="shared" si="1"/>
        <v>0</v>
      </c>
      <c r="H20" s="225"/>
      <c r="I20" s="217"/>
      <c r="J20" s="208"/>
    </row>
    <row r="21" spans="1:10" s="1" customFormat="1" ht="30" customHeight="1" x14ac:dyDescent="0.2">
      <c r="A21" s="221"/>
      <c r="B21" s="221"/>
      <c r="C21" s="75" t="s">
        <v>41</v>
      </c>
      <c r="D21" s="66">
        <v>1500</v>
      </c>
      <c r="E21" s="123">
        <v>0</v>
      </c>
      <c r="F21" s="124">
        <v>0</v>
      </c>
      <c r="G21" s="73">
        <f t="shared" si="1"/>
        <v>0</v>
      </c>
      <c r="H21" s="225"/>
      <c r="I21" s="217"/>
      <c r="J21" s="208"/>
    </row>
    <row r="22" spans="1:10" s="1" customFormat="1" ht="30" customHeight="1" x14ac:dyDescent="0.2">
      <c r="A22" s="221"/>
      <c r="B22" s="229"/>
      <c r="C22" s="76" t="s">
        <v>42</v>
      </c>
      <c r="D22" s="67">
        <v>1000</v>
      </c>
      <c r="E22" s="123">
        <v>0</v>
      </c>
      <c r="F22" s="124">
        <v>0</v>
      </c>
      <c r="G22" s="73">
        <f t="shared" si="1"/>
        <v>0</v>
      </c>
      <c r="H22" s="225"/>
      <c r="I22" s="217"/>
      <c r="J22" s="208"/>
    </row>
    <row r="23" spans="1:10" s="1" customFormat="1" ht="30" customHeight="1" x14ac:dyDescent="0.2">
      <c r="A23" s="221"/>
      <c r="B23" s="134" t="s">
        <v>88</v>
      </c>
      <c r="C23" s="5" t="s">
        <v>89</v>
      </c>
      <c r="D23" s="99">
        <v>750</v>
      </c>
      <c r="E23" s="123">
        <v>0</v>
      </c>
      <c r="F23" s="125"/>
      <c r="G23" s="88">
        <f>D23*(E23*1)</f>
        <v>0</v>
      </c>
      <c r="H23" s="225"/>
      <c r="I23" s="217"/>
      <c r="J23" s="208"/>
    </row>
    <row r="24" spans="1:10" s="1" customFormat="1" ht="30" customHeight="1" thickBot="1" x14ac:dyDescent="0.25">
      <c r="A24" s="222" t="s">
        <v>43</v>
      </c>
      <c r="B24" s="76" t="s">
        <v>44</v>
      </c>
      <c r="C24" s="77" t="s">
        <v>45</v>
      </c>
      <c r="D24" s="68">
        <v>200</v>
      </c>
      <c r="E24" s="121">
        <v>0</v>
      </c>
      <c r="F24" s="122">
        <v>0</v>
      </c>
      <c r="G24" s="65">
        <f t="shared" si="1"/>
        <v>0</v>
      </c>
      <c r="H24" s="225"/>
      <c r="I24" s="218"/>
      <c r="J24" s="209"/>
    </row>
    <row r="25" spans="1:10" s="1" customFormat="1" ht="30" customHeight="1" x14ac:dyDescent="0.2">
      <c r="A25" s="221"/>
      <c r="B25" s="76" t="s">
        <v>47</v>
      </c>
      <c r="C25" s="77" t="s">
        <v>45</v>
      </c>
      <c r="D25" s="68">
        <v>500</v>
      </c>
      <c r="E25" s="123">
        <v>0</v>
      </c>
      <c r="F25" s="124">
        <v>0</v>
      </c>
      <c r="G25" s="73">
        <f t="shared" si="1"/>
        <v>0</v>
      </c>
      <c r="H25" s="225"/>
      <c r="I25" s="217">
        <f>SUM(G25:G26)</f>
        <v>0</v>
      </c>
      <c r="J25" s="210" t="s">
        <v>171</v>
      </c>
    </row>
    <row r="26" spans="1:10" s="1" customFormat="1" ht="30" customHeight="1" thickBot="1" x14ac:dyDescent="0.25">
      <c r="A26" s="223"/>
      <c r="B26" s="194" t="s">
        <v>48</v>
      </c>
      <c r="C26" s="195" t="s">
        <v>45</v>
      </c>
      <c r="D26" s="200">
        <v>750</v>
      </c>
      <c r="E26" s="198">
        <v>0</v>
      </c>
      <c r="F26" s="198">
        <v>0</v>
      </c>
      <c r="G26" s="201">
        <f t="shared" si="1"/>
        <v>0</v>
      </c>
      <c r="H26" s="226"/>
      <c r="I26" s="218"/>
      <c r="J26" s="209"/>
    </row>
    <row r="27" spans="1:10" ht="17.149999999999999" customHeight="1" x14ac:dyDescent="0.2">
      <c r="A27" s="40" t="s">
        <v>175</v>
      </c>
    </row>
  </sheetData>
  <mergeCells count="22">
    <mergeCell ref="A1:H1"/>
    <mergeCell ref="A19:A23"/>
    <mergeCell ref="A24:A26"/>
    <mergeCell ref="H9:H15"/>
    <mergeCell ref="H19:H26"/>
    <mergeCell ref="A8:B8"/>
    <mergeCell ref="A18:B18"/>
    <mergeCell ref="A9:A12"/>
    <mergeCell ref="A13:A15"/>
    <mergeCell ref="B9:B11"/>
    <mergeCell ref="B19:B22"/>
    <mergeCell ref="A4:D4"/>
    <mergeCell ref="J9:J13"/>
    <mergeCell ref="J14:J15"/>
    <mergeCell ref="J19:J24"/>
    <mergeCell ref="J25:J26"/>
    <mergeCell ref="I8:J8"/>
    <mergeCell ref="I18:J18"/>
    <mergeCell ref="I9:I13"/>
    <mergeCell ref="I14:I15"/>
    <mergeCell ref="I19:I24"/>
    <mergeCell ref="I25:I26"/>
  </mergeCells>
  <phoneticPr fontId="5"/>
  <pageMargins left="0.78740157480314965" right="0.78740157480314965" top="0.39370078740157483" bottom="0.23622047244094491" header="0.11811023622047245" footer="0.11811023622047245"/>
  <pageSetup paperSize="9" scale="81"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利用請求書式（学内予算・振替） </vt:lpstr>
      <vt:lpstr>利用請求書式（学内予算・科研費）</vt:lpstr>
      <vt:lpstr>利用請求書式（学内予算・私費）</vt:lpstr>
      <vt:lpstr>利用請求書式（学外予算）</vt:lpstr>
      <vt:lpstr>利用申込書《様式1-1》</vt:lpstr>
      <vt:lpstr>利用者名簿《様式1-2》</vt:lpstr>
      <vt:lpstr>請求先の情報《様式1-3》</vt:lpstr>
      <vt:lpstr>料金表</vt:lpstr>
      <vt:lpstr>利用料金計算書</vt:lpstr>
      <vt:lpstr>'請求先の情報《様式1-3》'!Print_Area</vt:lpstr>
      <vt:lpstr>'利用者名簿《様式1-2》'!Print_Area</vt:lpstr>
      <vt:lpstr>'利用申込書《様式1-1》'!Print_Area</vt:lpstr>
      <vt:lpstr>'利用請求書式（学外予算）'!Print_Area</vt:lpstr>
      <vt:lpstr>'利用請求書式（学内予算・科研費）'!Print_Area</vt:lpstr>
      <vt:lpstr>'利用請求書式（学内予算・私費）'!Print_Area</vt:lpstr>
      <vt:lpstr>'利用請求書式（学内予算・振替） '!Print_Area</vt:lpstr>
      <vt:lpstr>利用料金計算書!Print_Area</vt:lpstr>
      <vt:lpstr>料金表!Print_Area</vt:lpstr>
    </vt:vector>
  </TitlesOfParts>
  <Company>Univ of Tokyo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 Manabu</dc:creator>
  <cp:lastModifiedBy>Yuki Mori</cp:lastModifiedBy>
  <cp:lastPrinted>2026-05-07T08:19:31Z</cp:lastPrinted>
  <dcterms:created xsi:type="dcterms:W3CDTF">2008-10-10T02:58:33Z</dcterms:created>
  <dcterms:modified xsi:type="dcterms:W3CDTF">2026-05-13T09:48:45Z</dcterms:modified>
</cp:coreProperties>
</file>